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211_大阪府後期高齢者医療広域連合_医療費分析\07_納品物(清書)\清書チェック依頼①_ver.1.0.4\新しいフォルダー\"/>
    </mc:Choice>
  </mc:AlternateContent>
  <xr:revisionPtr revIDLastSave="0" documentId="13_ncr:1_{62DE79A0-B84C-40AD-B4A8-7AE3894435BE}" xr6:coauthVersionLast="36" xr6:coauthVersionMax="36" xr10:uidLastSave="{00000000-0000-0000-0000-000000000000}"/>
  <bookViews>
    <workbookView xWindow="0" yWindow="0" windowWidth="28800" windowHeight="12135" tabRatio="869" xr2:uid="{00000000-000D-0000-FFFF-FFFF00000000}"/>
  </bookViews>
  <sheets>
    <sheet name="全体" sheetId="35" r:id="rId1"/>
    <sheet name="年齢階層別_全体" sheetId="130" r:id="rId2"/>
    <sheet name="豊能医療圏" sheetId="48" r:id="rId3"/>
    <sheet name="三島医療圏" sheetId="49" r:id="rId4"/>
    <sheet name="北河内医療圏" sheetId="50" r:id="rId5"/>
    <sheet name="中河内医療圏" sheetId="51" r:id="rId6"/>
    <sheet name="南河内医療圏" sheetId="52" r:id="rId7"/>
    <sheet name="堺市医療圏" sheetId="53" r:id="rId8"/>
    <sheet name="泉州医療圏" sheetId="54" r:id="rId9"/>
    <sheet name="大阪市医療圏" sheetId="55" r:id="rId10"/>
    <sheet name="大阪市" sheetId="57" r:id="rId11"/>
    <sheet name="都島区" sheetId="58" r:id="rId12"/>
    <sheet name="福島区" sheetId="59" r:id="rId13"/>
    <sheet name="此花区" sheetId="60" r:id="rId14"/>
    <sheet name="西区" sheetId="61" r:id="rId15"/>
    <sheet name="港区" sheetId="62" r:id="rId16"/>
    <sheet name="大正区" sheetId="63" r:id="rId17"/>
    <sheet name="天王寺区" sheetId="64" r:id="rId18"/>
    <sheet name="浪速区" sheetId="65" r:id="rId19"/>
    <sheet name="西淀川区" sheetId="66" r:id="rId20"/>
    <sheet name="東淀川区" sheetId="67" r:id="rId21"/>
    <sheet name="東成区" sheetId="68" r:id="rId22"/>
    <sheet name="生野区" sheetId="69" r:id="rId23"/>
    <sheet name="旭区" sheetId="70" r:id="rId24"/>
    <sheet name="城東区" sheetId="71" r:id="rId25"/>
    <sheet name="阿倍野区" sheetId="72" r:id="rId26"/>
    <sheet name="住吉区" sheetId="73" r:id="rId27"/>
    <sheet name="東住吉区" sheetId="74" r:id="rId28"/>
    <sheet name="西成区" sheetId="75" r:id="rId29"/>
    <sheet name="淀川区" sheetId="76" r:id="rId30"/>
    <sheet name="鶴見区" sheetId="77" r:id="rId31"/>
    <sheet name="住之江区" sheetId="78" r:id="rId32"/>
    <sheet name="平野区" sheetId="79" r:id="rId33"/>
    <sheet name="北区" sheetId="80" r:id="rId34"/>
    <sheet name="中央区" sheetId="81" r:id="rId35"/>
    <sheet name="堺市" sheetId="56" r:id="rId36"/>
    <sheet name="堺市堺区" sheetId="82" r:id="rId37"/>
    <sheet name="堺市中区" sheetId="83" r:id="rId38"/>
    <sheet name="堺市東区" sheetId="84" r:id="rId39"/>
    <sheet name="堺市西区" sheetId="85" r:id="rId40"/>
    <sheet name="堺市南区" sheetId="86" r:id="rId41"/>
    <sheet name="堺市北区" sheetId="87" r:id="rId42"/>
    <sheet name="堺市美原区" sheetId="88" r:id="rId43"/>
    <sheet name="岸和田市" sheetId="89" r:id="rId44"/>
    <sheet name="豊中市" sheetId="90" r:id="rId45"/>
    <sheet name="池田市" sheetId="91" r:id="rId46"/>
    <sheet name="吹田市" sheetId="92" r:id="rId47"/>
    <sheet name="泉大津市" sheetId="93" r:id="rId48"/>
    <sheet name="高槻市" sheetId="94" r:id="rId49"/>
    <sheet name="貝塚市" sheetId="95" r:id="rId50"/>
    <sheet name="守口市" sheetId="96" r:id="rId51"/>
    <sheet name="枚方市" sheetId="97" r:id="rId52"/>
    <sheet name="茨木市" sheetId="98" r:id="rId53"/>
    <sheet name="八尾市" sheetId="99" r:id="rId54"/>
    <sheet name="泉佐野市" sheetId="100" r:id="rId55"/>
    <sheet name="富田林市" sheetId="101" r:id="rId56"/>
    <sheet name="寝屋川市" sheetId="102" r:id="rId57"/>
    <sheet name="河内長野市" sheetId="103" r:id="rId58"/>
    <sheet name="松原市" sheetId="104" r:id="rId59"/>
    <sheet name="大東市" sheetId="105" r:id="rId60"/>
    <sheet name="和泉市" sheetId="106" r:id="rId61"/>
    <sheet name="箕面市" sheetId="107" r:id="rId62"/>
    <sheet name="柏原市" sheetId="108" r:id="rId63"/>
    <sheet name="羽曳野市" sheetId="109" r:id="rId64"/>
    <sheet name="門真市" sheetId="110" r:id="rId65"/>
    <sheet name="摂津市" sheetId="111" r:id="rId66"/>
    <sheet name="高石市" sheetId="112" r:id="rId67"/>
    <sheet name="藤井寺市" sheetId="113" r:id="rId68"/>
    <sheet name="東大阪市" sheetId="114" r:id="rId69"/>
    <sheet name="泉南市" sheetId="115" r:id="rId70"/>
    <sheet name="四條畷市" sheetId="116" r:id="rId71"/>
    <sheet name="交野市" sheetId="117" r:id="rId72"/>
    <sheet name="大阪狭山市" sheetId="118" r:id="rId73"/>
    <sheet name="阪南市" sheetId="119" r:id="rId74"/>
    <sheet name="島本町" sheetId="120" r:id="rId75"/>
    <sheet name="豊能町" sheetId="121" r:id="rId76"/>
    <sheet name="能勢町" sheetId="122" r:id="rId77"/>
    <sheet name="忠岡町" sheetId="123" r:id="rId78"/>
    <sheet name="熊取町" sheetId="124" r:id="rId79"/>
    <sheet name="田尻町" sheetId="125" r:id="rId80"/>
    <sheet name="岬町" sheetId="126" r:id="rId81"/>
    <sheet name="太子町" sheetId="127" r:id="rId82"/>
    <sheet name="河南町" sheetId="128" r:id="rId83"/>
    <sheet name="千早赤阪村" sheetId="129" r:id="rId84"/>
  </sheets>
  <definedNames>
    <definedName name="_Order1" hidden="1">255</definedName>
    <definedName name="_xlnm.Print_Area" localSheetId="25">阿倍野区!$A$1:$O$40</definedName>
    <definedName name="_xlnm.Print_Area" localSheetId="23">旭区!$A$1:$O$40</definedName>
    <definedName name="_xlnm.Print_Area" localSheetId="52">茨木市!$A$1:$O$40</definedName>
    <definedName name="_xlnm.Print_Area" localSheetId="63">羽曳野市!$A$1:$O$40</definedName>
    <definedName name="_xlnm.Print_Area" localSheetId="57">河内長野市!$A$1:$O$40</definedName>
    <definedName name="_xlnm.Print_Area" localSheetId="82">河南町!$A$1:$O$40</definedName>
    <definedName name="_xlnm.Print_Area" localSheetId="49">貝塚市!$A$1:$O$40</definedName>
    <definedName name="_xlnm.Print_Area" localSheetId="43">岸和田市!$A$1:$O$40</definedName>
    <definedName name="_xlnm.Print_Area" localSheetId="78">熊取町!$A$1:$O$40</definedName>
    <definedName name="_xlnm.Print_Area" localSheetId="71">交野市!$A$1:$O$40</definedName>
    <definedName name="_xlnm.Print_Area" localSheetId="15">港区!$A$1:$O$40</definedName>
    <definedName name="_xlnm.Print_Area" localSheetId="66">高石市!$A$1:$O$40</definedName>
    <definedName name="_xlnm.Print_Area" localSheetId="48">高槻市!$A$1:$O$40</definedName>
    <definedName name="_xlnm.Print_Area" localSheetId="13">此花区!$A$1:$O$40</definedName>
    <definedName name="_xlnm.Print_Area" localSheetId="73">阪南市!$A$1:$O$40</definedName>
    <definedName name="_xlnm.Print_Area" localSheetId="35">堺市!$A$1:$O$40</definedName>
    <definedName name="_xlnm.Print_Area" localSheetId="7">堺市医療圏!$A$1:$O$40</definedName>
    <definedName name="_xlnm.Print_Area" localSheetId="36">堺市堺区!$A$1:$O$40</definedName>
    <definedName name="_xlnm.Print_Area" localSheetId="39">堺市西区!$A$1:$O$40</definedName>
    <definedName name="_xlnm.Print_Area" localSheetId="37">堺市中区!$A$1:$O$40</definedName>
    <definedName name="_xlnm.Print_Area" localSheetId="38">堺市東区!$A$1:$O$40</definedName>
    <definedName name="_xlnm.Print_Area" localSheetId="40">堺市南区!$A$1:$O$40</definedName>
    <definedName name="_xlnm.Print_Area" localSheetId="42">堺市美原区!$A$1:$O$40</definedName>
    <definedName name="_xlnm.Print_Area" localSheetId="41">堺市北区!$A$1:$O$40</definedName>
    <definedName name="_xlnm.Print_Area" localSheetId="3">三島医療圏!$A$1:$O$40</definedName>
    <definedName name="_xlnm.Print_Area" localSheetId="70">四條畷市!$A$1:$O$40</definedName>
    <definedName name="_xlnm.Print_Area" localSheetId="50">守口市!$A$1:$O$40</definedName>
    <definedName name="_xlnm.Print_Area" localSheetId="26">住吉区!$A$1:$O$40</definedName>
    <definedName name="_xlnm.Print_Area" localSheetId="31">住之江区!$A$1:$O$40</definedName>
    <definedName name="_xlnm.Print_Area" localSheetId="58">松原市!$A$1:$O$40</definedName>
    <definedName name="_xlnm.Print_Area" localSheetId="24">城東区!$A$1:$O$40</definedName>
    <definedName name="_xlnm.Print_Area" localSheetId="56">寝屋川市!$A$1:$O$40</definedName>
    <definedName name="_xlnm.Print_Area" localSheetId="46">吹田市!$A$1:$O$40</definedName>
    <definedName name="_xlnm.Print_Area" localSheetId="22">生野区!$A$1:$O$40</definedName>
    <definedName name="_xlnm.Print_Area" localSheetId="14">西区!$A$1:$O$40</definedName>
    <definedName name="_xlnm.Print_Area" localSheetId="28">西成区!$A$1:$O$40</definedName>
    <definedName name="_xlnm.Print_Area" localSheetId="19">西淀川区!$A$1:$O$40</definedName>
    <definedName name="_xlnm.Print_Area" localSheetId="65">摂津市!$A$1:$O$40</definedName>
    <definedName name="_xlnm.Print_Area" localSheetId="83">千早赤阪村!$A$1:$O$40</definedName>
    <definedName name="_xlnm.Print_Area" localSheetId="54">泉佐野市!$A$1:$O$40</definedName>
    <definedName name="_xlnm.Print_Area" localSheetId="8">泉州医療圏!$A$1:$O$40</definedName>
    <definedName name="_xlnm.Print_Area" localSheetId="47">泉大津市!$A$1:$O$40</definedName>
    <definedName name="_xlnm.Print_Area" localSheetId="69">泉南市!$A$1:$O$40</definedName>
    <definedName name="_xlnm.Print_Area" localSheetId="0">全体!$A$1:$O$156</definedName>
    <definedName name="_xlnm.Print_Area" localSheetId="81">太子町!$A$1:$O$40</definedName>
    <definedName name="_xlnm.Print_Area" localSheetId="72">大阪狭山市!$A$1:$O$40</definedName>
    <definedName name="_xlnm.Print_Area" localSheetId="10">大阪市!$A$1:$O$40</definedName>
    <definedName name="_xlnm.Print_Area" localSheetId="9">大阪市医療圏!$A$1:$O$40</definedName>
    <definedName name="_xlnm.Print_Area" localSheetId="16">大正区!$A$1:$O$40</definedName>
    <definedName name="_xlnm.Print_Area" localSheetId="59">大東市!$A$1:$O$40</definedName>
    <definedName name="_xlnm.Print_Area" localSheetId="45">池田市!$A$1:$O$40</definedName>
    <definedName name="_xlnm.Print_Area" localSheetId="34">中央区!$A$1:$O$40</definedName>
    <definedName name="_xlnm.Print_Area" localSheetId="5">中河内医療圏!$A$1:$O$40</definedName>
    <definedName name="_xlnm.Print_Area" localSheetId="77">忠岡町!$A$1:$O$40</definedName>
    <definedName name="_xlnm.Print_Area" localSheetId="30">鶴見区!$A$1:$O$40</definedName>
    <definedName name="_xlnm.Print_Area" localSheetId="17">天王寺区!$A$1:$O$40</definedName>
    <definedName name="_xlnm.Print_Area" localSheetId="79">田尻町!$A$1:$O$40</definedName>
    <definedName name="_xlnm.Print_Area" localSheetId="11">都島区!$A$1:$O$40</definedName>
    <definedName name="_xlnm.Print_Area" localSheetId="74">島本町!$A$1:$O$40</definedName>
    <definedName name="_xlnm.Print_Area" localSheetId="27">東住吉区!$A$1:$O$40</definedName>
    <definedName name="_xlnm.Print_Area" localSheetId="21">東成区!$A$1:$O$40</definedName>
    <definedName name="_xlnm.Print_Area" localSheetId="68">東大阪市!$A$1:$O$40</definedName>
    <definedName name="_xlnm.Print_Area" localSheetId="20">東淀川区!$A$1:$O$40</definedName>
    <definedName name="_xlnm.Print_Area" localSheetId="67">藤井寺市!$A$1:$O$40</definedName>
    <definedName name="_xlnm.Print_Area" localSheetId="6">南河内医療圏!$A$1:$O$40</definedName>
    <definedName name="_xlnm.Print_Area" localSheetId="1">年齢階層別_全体!$A$1:$X$39</definedName>
    <definedName name="_xlnm.Print_Area" localSheetId="76">能勢町!$A$1:$O$40</definedName>
    <definedName name="_xlnm.Print_Area" localSheetId="62">柏原市!$A$1:$O$40</definedName>
    <definedName name="_xlnm.Print_Area" localSheetId="53">八尾市!$A$1:$O$40</definedName>
    <definedName name="_xlnm.Print_Area" localSheetId="55">富田林市!$A$1:$O$40</definedName>
    <definedName name="_xlnm.Print_Area" localSheetId="12">福島区!$A$1:$O$40</definedName>
    <definedName name="_xlnm.Print_Area" localSheetId="32">平野区!$A$1:$O$40</definedName>
    <definedName name="_xlnm.Print_Area" localSheetId="44">豊中市!$A$1:$O$40</definedName>
    <definedName name="_xlnm.Print_Area" localSheetId="2">豊能医療圏!$A$1:$O$40</definedName>
    <definedName name="_xlnm.Print_Area" localSheetId="75">豊能町!$A$1:$O$40</definedName>
    <definedName name="_xlnm.Print_Area" localSheetId="4">北河内医療圏!$A$1:$O$40</definedName>
    <definedName name="_xlnm.Print_Area" localSheetId="33">北区!$A$1:$O$40</definedName>
    <definedName name="_xlnm.Print_Area" localSheetId="51">枚方市!$A$1:$O$40</definedName>
    <definedName name="_xlnm.Print_Area" localSheetId="61">箕面市!$A$1:$O$40</definedName>
    <definedName name="_xlnm.Print_Area" localSheetId="80">岬町!$A$1:$O$40</definedName>
    <definedName name="_xlnm.Print_Area" localSheetId="64">門真市!$A$1:$O$40</definedName>
    <definedName name="_xlnm.Print_Area" localSheetId="29">淀川区!$A$1:$O$40</definedName>
    <definedName name="_xlnm.Print_Area" localSheetId="18">浪速区!$A$1:$O$40</definedName>
    <definedName name="_xlnm.Print_Area" localSheetId="60">和泉市!$A$1:$O$40</definedName>
  </definedNames>
  <calcPr calcId="191029"/>
</workbook>
</file>

<file path=xl/calcChain.xml><?xml version="1.0" encoding="utf-8"?>
<calcChain xmlns="http://schemas.openxmlformats.org/spreadsheetml/2006/main">
  <c r="N28" i="35" l="1"/>
  <c r="L27" i="35"/>
  <c r="F27" i="35"/>
  <c r="H21" i="35"/>
  <c r="L26" i="35"/>
  <c r="L20" i="35"/>
  <c r="L16" i="35"/>
  <c r="L8" i="35"/>
  <c r="L29" i="35"/>
  <c r="L28" i="35"/>
  <c r="L25" i="35"/>
  <c r="L24" i="35"/>
  <c r="L23" i="35"/>
  <c r="L22" i="35"/>
  <c r="L21" i="35"/>
  <c r="L19" i="35"/>
  <c r="L18" i="35"/>
  <c r="L17" i="35"/>
  <c r="L15" i="35"/>
  <c r="L14" i="35"/>
  <c r="L13" i="35"/>
  <c r="L12" i="35"/>
  <c r="L11" i="35"/>
  <c r="L10" i="35"/>
  <c r="L9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H29" i="35"/>
  <c r="H28" i="35"/>
  <c r="H27" i="35"/>
  <c r="H26" i="35"/>
  <c r="H25" i="35"/>
  <c r="H24" i="35"/>
  <c r="H23" i="35"/>
  <c r="H22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F29" i="35"/>
  <c r="F28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X29" i="130" l="1"/>
  <c r="X28" i="130"/>
  <c r="X27" i="130"/>
  <c r="X26" i="130"/>
  <c r="X25" i="130"/>
  <c r="X24" i="130"/>
  <c r="X23" i="130"/>
  <c r="X22" i="130"/>
  <c r="X21" i="130"/>
  <c r="X20" i="130"/>
  <c r="X19" i="130"/>
  <c r="X18" i="130"/>
  <c r="X17" i="130"/>
  <c r="X16" i="130"/>
  <c r="X15" i="130"/>
  <c r="X14" i="130"/>
  <c r="X13" i="130"/>
  <c r="X12" i="130"/>
  <c r="X11" i="130"/>
  <c r="X10" i="130"/>
  <c r="X9" i="130"/>
  <c r="X8" i="130"/>
  <c r="U29" i="130"/>
  <c r="U28" i="130"/>
  <c r="U27" i="130"/>
  <c r="U26" i="130"/>
  <c r="U25" i="130"/>
  <c r="U24" i="130"/>
  <c r="U23" i="130"/>
  <c r="U22" i="130"/>
  <c r="U21" i="130"/>
  <c r="U20" i="130"/>
  <c r="U19" i="130"/>
  <c r="U18" i="130"/>
  <c r="U17" i="130"/>
  <c r="U16" i="130"/>
  <c r="U15" i="130"/>
  <c r="U14" i="130"/>
  <c r="U13" i="130"/>
  <c r="U12" i="130"/>
  <c r="U11" i="130"/>
  <c r="U10" i="130"/>
  <c r="U9" i="130"/>
  <c r="U8" i="130"/>
  <c r="R29" i="130"/>
  <c r="R28" i="130"/>
  <c r="R27" i="130"/>
  <c r="R26" i="130"/>
  <c r="R25" i="130"/>
  <c r="R24" i="130"/>
  <c r="R23" i="130"/>
  <c r="R22" i="130"/>
  <c r="R21" i="130"/>
  <c r="R20" i="130"/>
  <c r="R19" i="130"/>
  <c r="R18" i="130"/>
  <c r="R17" i="130"/>
  <c r="R16" i="130"/>
  <c r="R15" i="130"/>
  <c r="R14" i="130"/>
  <c r="R13" i="130"/>
  <c r="R12" i="130"/>
  <c r="R11" i="130"/>
  <c r="R10" i="130"/>
  <c r="R9" i="130"/>
  <c r="R8" i="130"/>
  <c r="O29" i="130"/>
  <c r="O28" i="130"/>
  <c r="O27" i="130"/>
  <c r="O26" i="130"/>
  <c r="O25" i="130"/>
  <c r="O24" i="130"/>
  <c r="O23" i="130"/>
  <c r="O22" i="130"/>
  <c r="O21" i="130"/>
  <c r="O20" i="130"/>
  <c r="O19" i="130"/>
  <c r="O18" i="130"/>
  <c r="O17" i="130"/>
  <c r="O16" i="130"/>
  <c r="O15" i="130"/>
  <c r="O14" i="130"/>
  <c r="O13" i="130"/>
  <c r="O12" i="130"/>
  <c r="O11" i="130"/>
  <c r="O10" i="130"/>
  <c r="O9" i="130"/>
  <c r="O8" i="130"/>
  <c r="L29" i="130"/>
  <c r="L28" i="130"/>
  <c r="L27" i="130"/>
  <c r="L26" i="130"/>
  <c r="L25" i="130"/>
  <c r="L24" i="130"/>
  <c r="L23" i="130"/>
  <c r="L22" i="130"/>
  <c r="L21" i="130"/>
  <c r="L20" i="130"/>
  <c r="L19" i="130"/>
  <c r="L18" i="130"/>
  <c r="L17" i="130"/>
  <c r="L16" i="130"/>
  <c r="L15" i="130"/>
  <c r="L14" i="130"/>
  <c r="L13" i="130"/>
  <c r="L12" i="130"/>
  <c r="L11" i="130"/>
  <c r="L10" i="130"/>
  <c r="L9" i="130"/>
  <c r="L8" i="130"/>
  <c r="I29" i="130"/>
  <c r="I28" i="130"/>
  <c r="I27" i="130"/>
  <c r="I26" i="130"/>
  <c r="I25" i="130"/>
  <c r="I24" i="130"/>
  <c r="I23" i="130"/>
  <c r="I22" i="130"/>
  <c r="I21" i="130"/>
  <c r="I20" i="130"/>
  <c r="I19" i="130"/>
  <c r="I18" i="130"/>
  <c r="I17" i="130"/>
  <c r="I16" i="130"/>
  <c r="I15" i="130"/>
  <c r="I14" i="130"/>
  <c r="I13" i="130"/>
  <c r="I12" i="130"/>
  <c r="I11" i="130"/>
  <c r="I10" i="130"/>
  <c r="I9" i="130"/>
  <c r="I8" i="130"/>
  <c r="F29" i="130"/>
  <c r="F8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F16" i="130"/>
  <c r="F15" i="130"/>
  <c r="F14" i="130"/>
  <c r="F13" i="130"/>
  <c r="F12" i="130"/>
  <c r="F11" i="130"/>
  <c r="F10" i="130"/>
  <c r="F9" i="130"/>
  <c r="L9" i="51" l="1"/>
  <c r="L10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28" i="51"/>
  <c r="L29" i="51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9" i="53"/>
  <c r="L10" i="53"/>
  <c r="L11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L26" i="53"/>
  <c r="L27" i="53"/>
  <c r="L28" i="53"/>
  <c r="L29" i="53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9" i="55"/>
  <c r="L10" i="55"/>
  <c r="L11" i="55"/>
  <c r="L12" i="55"/>
  <c r="L13" i="55"/>
  <c r="L14" i="55"/>
  <c r="L15" i="55"/>
  <c r="L16" i="55"/>
  <c r="L17" i="55"/>
  <c r="L18" i="55"/>
  <c r="L19" i="55"/>
  <c r="L20" i="55"/>
  <c r="L21" i="55"/>
  <c r="L22" i="55"/>
  <c r="L23" i="55"/>
  <c r="L24" i="55"/>
  <c r="L25" i="55"/>
  <c r="L26" i="55"/>
  <c r="L27" i="55"/>
  <c r="L28" i="55"/>
  <c r="L29" i="55"/>
  <c r="L9" i="57"/>
  <c r="L10" i="57"/>
  <c r="L11" i="57"/>
  <c r="L12" i="57"/>
  <c r="L13" i="57"/>
  <c r="L14" i="57"/>
  <c r="L15" i="57"/>
  <c r="L16" i="57"/>
  <c r="L17" i="57"/>
  <c r="L18" i="57"/>
  <c r="L19" i="57"/>
  <c r="L20" i="57"/>
  <c r="L21" i="57"/>
  <c r="L22" i="57"/>
  <c r="L23" i="57"/>
  <c r="L24" i="57"/>
  <c r="L25" i="57"/>
  <c r="L26" i="57"/>
  <c r="L27" i="57"/>
  <c r="L28" i="57"/>
  <c r="L29" i="57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9" i="60"/>
  <c r="L10" i="60"/>
  <c r="L11" i="60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9" i="61"/>
  <c r="L10" i="61"/>
  <c r="L11" i="61"/>
  <c r="L12" i="61"/>
  <c r="L13" i="61"/>
  <c r="L14" i="61"/>
  <c r="L15" i="61"/>
  <c r="L16" i="61"/>
  <c r="L17" i="61"/>
  <c r="L18" i="61"/>
  <c r="L19" i="61"/>
  <c r="L20" i="61"/>
  <c r="L21" i="61"/>
  <c r="L22" i="61"/>
  <c r="L23" i="61"/>
  <c r="L24" i="61"/>
  <c r="L25" i="61"/>
  <c r="L26" i="61"/>
  <c r="L27" i="61"/>
  <c r="L28" i="61"/>
  <c r="L29" i="61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9" i="63"/>
  <c r="L10" i="63"/>
  <c r="L11" i="63"/>
  <c r="L12" i="63"/>
  <c r="L13" i="63"/>
  <c r="L14" i="63"/>
  <c r="L15" i="63"/>
  <c r="L16" i="63"/>
  <c r="L17" i="63"/>
  <c r="L18" i="63"/>
  <c r="L19" i="63"/>
  <c r="L20" i="63"/>
  <c r="L21" i="63"/>
  <c r="L22" i="63"/>
  <c r="L23" i="63"/>
  <c r="L24" i="63"/>
  <c r="L25" i="63"/>
  <c r="L26" i="63"/>
  <c r="L27" i="63"/>
  <c r="L28" i="63"/>
  <c r="L29" i="63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9" i="65"/>
  <c r="L10" i="65"/>
  <c r="L11" i="65"/>
  <c r="L12" i="65"/>
  <c r="L13" i="65"/>
  <c r="L14" i="65"/>
  <c r="L15" i="65"/>
  <c r="L16" i="65"/>
  <c r="L17" i="65"/>
  <c r="L18" i="65"/>
  <c r="L19" i="65"/>
  <c r="L20" i="65"/>
  <c r="L21" i="65"/>
  <c r="L22" i="65"/>
  <c r="L23" i="65"/>
  <c r="L24" i="65"/>
  <c r="L25" i="65"/>
  <c r="L26" i="65"/>
  <c r="L27" i="65"/>
  <c r="L28" i="65"/>
  <c r="L29" i="65"/>
  <c r="L9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L28" i="66"/>
  <c r="L29" i="66"/>
  <c r="L9" i="67"/>
  <c r="L10" i="67"/>
  <c r="L11" i="67"/>
  <c r="L12" i="67"/>
  <c r="L13" i="67"/>
  <c r="L14" i="67"/>
  <c r="L15" i="67"/>
  <c r="L16" i="67"/>
  <c r="L17" i="67"/>
  <c r="L18" i="67"/>
  <c r="L19" i="67"/>
  <c r="L20" i="67"/>
  <c r="L21" i="67"/>
  <c r="L22" i="67"/>
  <c r="L23" i="67"/>
  <c r="L24" i="67"/>
  <c r="L25" i="67"/>
  <c r="L26" i="67"/>
  <c r="L27" i="67"/>
  <c r="L28" i="67"/>
  <c r="L29" i="67"/>
  <c r="L9" i="68"/>
  <c r="L10" i="68"/>
  <c r="L11" i="68"/>
  <c r="L12" i="68"/>
  <c r="L13" i="68"/>
  <c r="L14" i="68"/>
  <c r="L15" i="68"/>
  <c r="L16" i="68"/>
  <c r="L17" i="68"/>
  <c r="L18" i="68"/>
  <c r="L19" i="68"/>
  <c r="L20" i="68"/>
  <c r="L21" i="68"/>
  <c r="L22" i="68"/>
  <c r="L23" i="68"/>
  <c r="L24" i="68"/>
  <c r="L25" i="68"/>
  <c r="L26" i="68"/>
  <c r="L27" i="68"/>
  <c r="L28" i="68"/>
  <c r="L29" i="68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L28" i="69"/>
  <c r="L29" i="69"/>
  <c r="L9" i="70"/>
  <c r="L10" i="70"/>
  <c r="L11" i="70"/>
  <c r="L12" i="70"/>
  <c r="L13" i="70"/>
  <c r="L14" i="70"/>
  <c r="L15" i="70"/>
  <c r="L16" i="70"/>
  <c r="L17" i="70"/>
  <c r="L18" i="70"/>
  <c r="L19" i="70"/>
  <c r="L20" i="70"/>
  <c r="L21" i="70"/>
  <c r="L22" i="70"/>
  <c r="L23" i="70"/>
  <c r="L24" i="70"/>
  <c r="L25" i="70"/>
  <c r="L26" i="70"/>
  <c r="L27" i="70"/>
  <c r="L28" i="70"/>
  <c r="L29" i="70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L9" i="72"/>
  <c r="L10" i="72"/>
  <c r="L11" i="72"/>
  <c r="L12" i="72"/>
  <c r="L13" i="72"/>
  <c r="L14" i="72"/>
  <c r="L15" i="72"/>
  <c r="L16" i="72"/>
  <c r="L17" i="72"/>
  <c r="L18" i="72"/>
  <c r="L19" i="72"/>
  <c r="L20" i="72"/>
  <c r="L21" i="72"/>
  <c r="L22" i="72"/>
  <c r="L23" i="72"/>
  <c r="L24" i="72"/>
  <c r="L25" i="72"/>
  <c r="L26" i="72"/>
  <c r="L27" i="72"/>
  <c r="L28" i="72"/>
  <c r="L29" i="72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9" i="74"/>
  <c r="L10" i="74"/>
  <c r="L11" i="74"/>
  <c r="L12" i="74"/>
  <c r="L13" i="74"/>
  <c r="L14" i="74"/>
  <c r="L15" i="74"/>
  <c r="L16" i="74"/>
  <c r="L17" i="74"/>
  <c r="L18" i="74"/>
  <c r="L19" i="74"/>
  <c r="L20" i="74"/>
  <c r="L21" i="74"/>
  <c r="L22" i="74"/>
  <c r="L23" i="74"/>
  <c r="L24" i="74"/>
  <c r="L25" i="74"/>
  <c r="L26" i="74"/>
  <c r="L27" i="74"/>
  <c r="L28" i="74"/>
  <c r="L29" i="74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27" i="77"/>
  <c r="L28" i="77"/>
  <c r="L29" i="77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9" i="79"/>
  <c r="L10" i="79"/>
  <c r="L11" i="79"/>
  <c r="L12" i="79"/>
  <c r="L13" i="79"/>
  <c r="L14" i="79"/>
  <c r="L15" i="79"/>
  <c r="L16" i="79"/>
  <c r="L17" i="79"/>
  <c r="L18" i="79"/>
  <c r="L19" i="79"/>
  <c r="L20" i="79"/>
  <c r="L21" i="79"/>
  <c r="L22" i="79"/>
  <c r="L23" i="79"/>
  <c r="L24" i="79"/>
  <c r="L25" i="79"/>
  <c r="L26" i="79"/>
  <c r="L27" i="79"/>
  <c r="L28" i="79"/>
  <c r="L29" i="79"/>
  <c r="L9" i="80"/>
  <c r="L10" i="80"/>
  <c r="L11" i="80"/>
  <c r="L12" i="80"/>
  <c r="L13" i="80"/>
  <c r="L14" i="80"/>
  <c r="L15" i="80"/>
  <c r="L16" i="80"/>
  <c r="L17" i="80"/>
  <c r="L18" i="80"/>
  <c r="L19" i="80"/>
  <c r="L20" i="80"/>
  <c r="L21" i="80"/>
  <c r="L22" i="80"/>
  <c r="L23" i="80"/>
  <c r="L24" i="80"/>
  <c r="L25" i="80"/>
  <c r="L26" i="80"/>
  <c r="L27" i="80"/>
  <c r="L28" i="80"/>
  <c r="L29" i="80"/>
  <c r="L9" i="81"/>
  <c r="L10" i="81"/>
  <c r="L11" i="81"/>
  <c r="L12" i="81"/>
  <c r="L13" i="81"/>
  <c r="L14" i="81"/>
  <c r="L15" i="81"/>
  <c r="L16" i="81"/>
  <c r="L17" i="81"/>
  <c r="L18" i="81"/>
  <c r="L19" i="81"/>
  <c r="L20" i="81"/>
  <c r="L21" i="81"/>
  <c r="L22" i="81"/>
  <c r="L23" i="81"/>
  <c r="L24" i="81"/>
  <c r="L25" i="81"/>
  <c r="L26" i="81"/>
  <c r="L27" i="81"/>
  <c r="L28" i="81"/>
  <c r="L29" i="81"/>
  <c r="L9" i="56"/>
  <c r="L10" i="56"/>
  <c r="L11" i="56"/>
  <c r="L12" i="56"/>
  <c r="L13" i="56"/>
  <c r="L14" i="56"/>
  <c r="L15" i="56"/>
  <c r="L16" i="56"/>
  <c r="L17" i="56"/>
  <c r="L18" i="56"/>
  <c r="L19" i="56"/>
  <c r="L20" i="56"/>
  <c r="L21" i="56"/>
  <c r="L22" i="56"/>
  <c r="L23" i="56"/>
  <c r="L24" i="56"/>
  <c r="L25" i="56"/>
  <c r="L26" i="56"/>
  <c r="L27" i="56"/>
  <c r="L28" i="56"/>
  <c r="L29" i="56"/>
  <c r="L9" i="82"/>
  <c r="L10" i="82"/>
  <c r="L11" i="82"/>
  <c r="L12" i="82"/>
  <c r="L13" i="82"/>
  <c r="L14" i="82"/>
  <c r="L15" i="82"/>
  <c r="L16" i="82"/>
  <c r="L17" i="82"/>
  <c r="L18" i="82"/>
  <c r="L19" i="82"/>
  <c r="L20" i="82"/>
  <c r="L21" i="82"/>
  <c r="L22" i="82"/>
  <c r="L23" i="82"/>
  <c r="L24" i="82"/>
  <c r="L25" i="82"/>
  <c r="L26" i="82"/>
  <c r="L27" i="82"/>
  <c r="L28" i="82"/>
  <c r="L29" i="82"/>
  <c r="L9" i="83"/>
  <c r="L10" i="83"/>
  <c r="L11" i="83"/>
  <c r="L12" i="83"/>
  <c r="L13" i="83"/>
  <c r="L14" i="83"/>
  <c r="L15" i="83"/>
  <c r="L16" i="83"/>
  <c r="L17" i="83"/>
  <c r="L18" i="83"/>
  <c r="L19" i="83"/>
  <c r="L20" i="83"/>
  <c r="L21" i="83"/>
  <c r="L22" i="83"/>
  <c r="L23" i="83"/>
  <c r="L24" i="83"/>
  <c r="L25" i="83"/>
  <c r="L26" i="83"/>
  <c r="L27" i="83"/>
  <c r="L28" i="83"/>
  <c r="L29" i="83"/>
  <c r="L9" i="84"/>
  <c r="L10" i="84"/>
  <c r="L11" i="84"/>
  <c r="L12" i="84"/>
  <c r="L13" i="84"/>
  <c r="L14" i="84"/>
  <c r="L15" i="84"/>
  <c r="L16" i="84"/>
  <c r="L17" i="84"/>
  <c r="L18" i="84"/>
  <c r="L19" i="84"/>
  <c r="L20" i="84"/>
  <c r="L21" i="84"/>
  <c r="L22" i="84"/>
  <c r="L23" i="84"/>
  <c r="L24" i="84"/>
  <c r="L25" i="84"/>
  <c r="L26" i="84"/>
  <c r="L27" i="84"/>
  <c r="L28" i="84"/>
  <c r="L29" i="84"/>
  <c r="L9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L25" i="85"/>
  <c r="L26" i="85"/>
  <c r="L27" i="85"/>
  <c r="L28" i="85"/>
  <c r="L29" i="85"/>
  <c r="L9" i="86"/>
  <c r="L10" i="86"/>
  <c r="L11" i="86"/>
  <c r="L12" i="86"/>
  <c r="L13" i="86"/>
  <c r="L14" i="86"/>
  <c r="L15" i="86"/>
  <c r="L16" i="86"/>
  <c r="L17" i="86"/>
  <c r="L18" i="86"/>
  <c r="L19" i="86"/>
  <c r="L20" i="86"/>
  <c r="L21" i="86"/>
  <c r="L22" i="86"/>
  <c r="L23" i="86"/>
  <c r="L24" i="86"/>
  <c r="L25" i="86"/>
  <c r="L26" i="86"/>
  <c r="L27" i="86"/>
  <c r="L28" i="86"/>
  <c r="L29" i="86"/>
  <c r="L9" i="87"/>
  <c r="L10" i="87"/>
  <c r="L11" i="87"/>
  <c r="L12" i="87"/>
  <c r="L13" i="87"/>
  <c r="L14" i="87"/>
  <c r="L15" i="87"/>
  <c r="L16" i="87"/>
  <c r="L17" i="87"/>
  <c r="L18" i="87"/>
  <c r="L19" i="87"/>
  <c r="L20" i="87"/>
  <c r="L21" i="87"/>
  <c r="L22" i="87"/>
  <c r="L23" i="87"/>
  <c r="L24" i="87"/>
  <c r="L25" i="87"/>
  <c r="L26" i="87"/>
  <c r="L27" i="87"/>
  <c r="L28" i="87"/>
  <c r="L29" i="87"/>
  <c r="L9" i="88"/>
  <c r="L10" i="88"/>
  <c r="L11" i="88"/>
  <c r="L12" i="88"/>
  <c r="L13" i="88"/>
  <c r="L14" i="88"/>
  <c r="L15" i="88"/>
  <c r="L16" i="88"/>
  <c r="L17" i="88"/>
  <c r="L18" i="88"/>
  <c r="L19" i="88"/>
  <c r="L20" i="88"/>
  <c r="L21" i="88"/>
  <c r="L22" i="88"/>
  <c r="L23" i="88"/>
  <c r="L24" i="88"/>
  <c r="L25" i="88"/>
  <c r="L26" i="88"/>
  <c r="L27" i="88"/>
  <c r="L28" i="88"/>
  <c r="L29" i="88"/>
  <c r="L9" i="89"/>
  <c r="L10" i="89"/>
  <c r="L11" i="89"/>
  <c r="L12" i="89"/>
  <c r="L13" i="89"/>
  <c r="L14" i="89"/>
  <c r="L15" i="89"/>
  <c r="L16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9" i="90"/>
  <c r="L10" i="90"/>
  <c r="L11" i="90"/>
  <c r="L12" i="90"/>
  <c r="L13" i="90"/>
  <c r="L14" i="90"/>
  <c r="L15" i="90"/>
  <c r="L16" i="90"/>
  <c r="L17" i="90"/>
  <c r="L18" i="90"/>
  <c r="L19" i="90"/>
  <c r="L20" i="90"/>
  <c r="L21" i="90"/>
  <c r="L22" i="90"/>
  <c r="L23" i="90"/>
  <c r="L24" i="90"/>
  <c r="L25" i="90"/>
  <c r="L26" i="90"/>
  <c r="L27" i="90"/>
  <c r="L28" i="90"/>
  <c r="L29" i="90"/>
  <c r="L9" i="91"/>
  <c r="L10" i="91"/>
  <c r="L11" i="9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9" i="92"/>
  <c r="L10" i="92"/>
  <c r="L11" i="92"/>
  <c r="L12" i="92"/>
  <c r="L13" i="92"/>
  <c r="L14" i="92"/>
  <c r="L15" i="92"/>
  <c r="L16" i="92"/>
  <c r="L17" i="92"/>
  <c r="L18" i="92"/>
  <c r="L19" i="92"/>
  <c r="L20" i="92"/>
  <c r="L21" i="92"/>
  <c r="L22" i="92"/>
  <c r="L23" i="92"/>
  <c r="L24" i="92"/>
  <c r="L25" i="92"/>
  <c r="L26" i="92"/>
  <c r="L27" i="92"/>
  <c r="L28" i="92"/>
  <c r="L29" i="92"/>
  <c r="L9" i="93"/>
  <c r="L10" i="93"/>
  <c r="L11" i="93"/>
  <c r="L12" i="93"/>
  <c r="L13" i="93"/>
  <c r="L14" i="93"/>
  <c r="L15" i="93"/>
  <c r="L16" i="93"/>
  <c r="L17" i="93"/>
  <c r="L18" i="93"/>
  <c r="L19" i="93"/>
  <c r="L20" i="93"/>
  <c r="L21" i="93"/>
  <c r="L22" i="93"/>
  <c r="L23" i="93"/>
  <c r="L24" i="93"/>
  <c r="L25" i="93"/>
  <c r="L26" i="93"/>
  <c r="L27" i="93"/>
  <c r="L28" i="93"/>
  <c r="L29" i="93"/>
  <c r="L9" i="94"/>
  <c r="L10" i="94"/>
  <c r="L11" i="94"/>
  <c r="L12" i="94"/>
  <c r="L13" i="94"/>
  <c r="L14" i="94"/>
  <c r="L15" i="94"/>
  <c r="L16" i="94"/>
  <c r="L17" i="94"/>
  <c r="L18" i="94"/>
  <c r="L19" i="94"/>
  <c r="L20" i="94"/>
  <c r="L21" i="94"/>
  <c r="L22" i="94"/>
  <c r="L23" i="94"/>
  <c r="L24" i="94"/>
  <c r="L25" i="94"/>
  <c r="L26" i="94"/>
  <c r="L27" i="94"/>
  <c r="L28" i="94"/>
  <c r="L29" i="94"/>
  <c r="L9" i="95"/>
  <c r="L10" i="95"/>
  <c r="L11" i="95"/>
  <c r="L12" i="95"/>
  <c r="L13" i="95"/>
  <c r="L14" i="95"/>
  <c r="L15" i="95"/>
  <c r="L16" i="95"/>
  <c r="L17" i="95"/>
  <c r="L18" i="95"/>
  <c r="L19" i="95"/>
  <c r="L20" i="95"/>
  <c r="L21" i="95"/>
  <c r="L22" i="95"/>
  <c r="L23" i="95"/>
  <c r="L24" i="95"/>
  <c r="L25" i="95"/>
  <c r="L26" i="95"/>
  <c r="L27" i="95"/>
  <c r="L28" i="95"/>
  <c r="L29" i="95"/>
  <c r="L9" i="96"/>
  <c r="L10" i="96"/>
  <c r="L11" i="96"/>
  <c r="L12" i="96"/>
  <c r="L13" i="96"/>
  <c r="L14" i="96"/>
  <c r="L15" i="96"/>
  <c r="L16" i="96"/>
  <c r="L17" i="96"/>
  <c r="L18" i="96"/>
  <c r="L19" i="96"/>
  <c r="L20" i="96"/>
  <c r="L21" i="96"/>
  <c r="L22" i="96"/>
  <c r="L23" i="96"/>
  <c r="L24" i="96"/>
  <c r="L25" i="96"/>
  <c r="L26" i="96"/>
  <c r="L27" i="96"/>
  <c r="L28" i="96"/>
  <c r="L29" i="96"/>
  <c r="L9" i="97"/>
  <c r="L10" i="97"/>
  <c r="L11" i="97"/>
  <c r="L12" i="97"/>
  <c r="L13" i="97"/>
  <c r="L14" i="97"/>
  <c r="L15" i="97"/>
  <c r="L16" i="97"/>
  <c r="L17" i="97"/>
  <c r="L18" i="97"/>
  <c r="L19" i="97"/>
  <c r="L20" i="97"/>
  <c r="L21" i="97"/>
  <c r="L22" i="97"/>
  <c r="L23" i="97"/>
  <c r="L24" i="97"/>
  <c r="L25" i="97"/>
  <c r="L26" i="97"/>
  <c r="L27" i="97"/>
  <c r="L28" i="97"/>
  <c r="L29" i="97"/>
  <c r="L9" i="98"/>
  <c r="L10" i="98"/>
  <c r="L11" i="98"/>
  <c r="L12" i="98"/>
  <c r="L13" i="98"/>
  <c r="L14" i="98"/>
  <c r="L15" i="98"/>
  <c r="L16" i="98"/>
  <c r="L17" i="98"/>
  <c r="L18" i="98"/>
  <c r="L19" i="98"/>
  <c r="L20" i="98"/>
  <c r="L21" i="98"/>
  <c r="L22" i="98"/>
  <c r="L23" i="98"/>
  <c r="L24" i="98"/>
  <c r="L25" i="98"/>
  <c r="L26" i="98"/>
  <c r="L27" i="98"/>
  <c r="L28" i="98"/>
  <c r="L29" i="98"/>
  <c r="L9" i="99"/>
  <c r="L10" i="99"/>
  <c r="L11" i="99"/>
  <c r="L12" i="99"/>
  <c r="L13" i="99"/>
  <c r="L14" i="99"/>
  <c r="L15" i="99"/>
  <c r="L16" i="99"/>
  <c r="L17" i="99"/>
  <c r="L18" i="99"/>
  <c r="L19" i="99"/>
  <c r="L20" i="99"/>
  <c r="L21" i="99"/>
  <c r="L22" i="99"/>
  <c r="L23" i="99"/>
  <c r="L24" i="99"/>
  <c r="L25" i="99"/>
  <c r="L26" i="99"/>
  <c r="L27" i="99"/>
  <c r="L28" i="99"/>
  <c r="L29" i="99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9" i="102"/>
  <c r="L10" i="102"/>
  <c r="L11" i="102"/>
  <c r="L12" i="102"/>
  <c r="L13" i="102"/>
  <c r="L14" i="102"/>
  <c r="L15" i="102"/>
  <c r="L16" i="102"/>
  <c r="L17" i="102"/>
  <c r="L18" i="102"/>
  <c r="L19" i="102"/>
  <c r="L20" i="102"/>
  <c r="L21" i="102"/>
  <c r="L22" i="102"/>
  <c r="L23" i="102"/>
  <c r="L24" i="102"/>
  <c r="L25" i="102"/>
  <c r="L26" i="102"/>
  <c r="L27" i="102"/>
  <c r="L28" i="102"/>
  <c r="L29" i="102"/>
  <c r="L9" i="103"/>
  <c r="L10" i="103"/>
  <c r="L11" i="103"/>
  <c r="L12" i="103"/>
  <c r="L13" i="103"/>
  <c r="L14" i="103"/>
  <c r="L15" i="103"/>
  <c r="L16" i="103"/>
  <c r="L17" i="103"/>
  <c r="L18" i="103"/>
  <c r="L19" i="103"/>
  <c r="L20" i="103"/>
  <c r="L21" i="103"/>
  <c r="L22" i="103"/>
  <c r="L23" i="103"/>
  <c r="L24" i="103"/>
  <c r="L25" i="103"/>
  <c r="L26" i="103"/>
  <c r="L27" i="103"/>
  <c r="L28" i="103"/>
  <c r="L29" i="103"/>
  <c r="L9" i="104"/>
  <c r="L10" i="104"/>
  <c r="L11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9" i="105"/>
  <c r="L10" i="105"/>
  <c r="L11" i="105"/>
  <c r="L12" i="105"/>
  <c r="L13" i="105"/>
  <c r="L14" i="105"/>
  <c r="L15" i="105"/>
  <c r="L16" i="105"/>
  <c r="L17" i="105"/>
  <c r="L18" i="105"/>
  <c r="L19" i="105"/>
  <c r="L20" i="105"/>
  <c r="L21" i="105"/>
  <c r="L22" i="105"/>
  <c r="L23" i="105"/>
  <c r="L24" i="105"/>
  <c r="L25" i="105"/>
  <c r="L26" i="105"/>
  <c r="L27" i="105"/>
  <c r="L28" i="105"/>
  <c r="L29" i="105"/>
  <c r="L9" i="106"/>
  <c r="L10" i="106"/>
  <c r="L11" i="106"/>
  <c r="L12" i="106"/>
  <c r="L13" i="106"/>
  <c r="L14" i="106"/>
  <c r="L15" i="106"/>
  <c r="L16" i="106"/>
  <c r="L17" i="106"/>
  <c r="L18" i="106"/>
  <c r="L19" i="106"/>
  <c r="L20" i="106"/>
  <c r="L21" i="106"/>
  <c r="L22" i="106"/>
  <c r="L23" i="106"/>
  <c r="L24" i="106"/>
  <c r="L25" i="106"/>
  <c r="L26" i="106"/>
  <c r="L27" i="106"/>
  <c r="L28" i="106"/>
  <c r="L29" i="106"/>
  <c r="L9" i="107"/>
  <c r="L10" i="107"/>
  <c r="L11" i="107"/>
  <c r="L12" i="107"/>
  <c r="L13" i="107"/>
  <c r="L14" i="107"/>
  <c r="L15" i="107"/>
  <c r="L16" i="107"/>
  <c r="L17" i="107"/>
  <c r="L18" i="107"/>
  <c r="L19" i="107"/>
  <c r="L20" i="107"/>
  <c r="L21" i="107"/>
  <c r="L22" i="107"/>
  <c r="L23" i="107"/>
  <c r="L24" i="107"/>
  <c r="L25" i="107"/>
  <c r="L26" i="107"/>
  <c r="L27" i="107"/>
  <c r="L28" i="107"/>
  <c r="L29" i="107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7" i="108"/>
  <c r="L28" i="108"/>
  <c r="L29" i="108"/>
  <c r="L9" i="109"/>
  <c r="L10" i="109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27" i="109"/>
  <c r="L28" i="109"/>
  <c r="L29" i="109"/>
  <c r="L9" i="110"/>
  <c r="L10" i="110"/>
  <c r="L11" i="110"/>
  <c r="L12" i="110"/>
  <c r="L13" i="110"/>
  <c r="L14" i="110"/>
  <c r="L15" i="110"/>
  <c r="L16" i="110"/>
  <c r="L17" i="110"/>
  <c r="L18" i="110"/>
  <c r="L19" i="110"/>
  <c r="L20" i="110"/>
  <c r="L21" i="110"/>
  <c r="L22" i="110"/>
  <c r="L23" i="110"/>
  <c r="L24" i="110"/>
  <c r="L25" i="110"/>
  <c r="L26" i="110"/>
  <c r="L27" i="110"/>
  <c r="L28" i="110"/>
  <c r="L29" i="110"/>
  <c r="L9" i="111"/>
  <c r="L10" i="111"/>
  <c r="L11" i="111"/>
  <c r="L12" i="111"/>
  <c r="L13" i="111"/>
  <c r="L14" i="111"/>
  <c r="L15" i="111"/>
  <c r="L16" i="111"/>
  <c r="L17" i="111"/>
  <c r="L18" i="111"/>
  <c r="L19" i="111"/>
  <c r="L20" i="111"/>
  <c r="L21" i="111"/>
  <c r="L22" i="111"/>
  <c r="L23" i="111"/>
  <c r="L24" i="111"/>
  <c r="L25" i="111"/>
  <c r="L26" i="111"/>
  <c r="L27" i="111"/>
  <c r="L28" i="111"/>
  <c r="L29" i="111"/>
  <c r="L9" i="112"/>
  <c r="L10" i="112"/>
  <c r="L11" i="112"/>
  <c r="L12" i="112"/>
  <c r="L13" i="112"/>
  <c r="L14" i="112"/>
  <c r="L15" i="112"/>
  <c r="L16" i="112"/>
  <c r="L17" i="112"/>
  <c r="L18" i="112"/>
  <c r="L19" i="112"/>
  <c r="L20" i="112"/>
  <c r="L21" i="112"/>
  <c r="L22" i="112"/>
  <c r="L23" i="112"/>
  <c r="L24" i="112"/>
  <c r="L25" i="112"/>
  <c r="L26" i="112"/>
  <c r="L27" i="112"/>
  <c r="L28" i="112"/>
  <c r="L29" i="112"/>
  <c r="L9" i="113"/>
  <c r="L10" i="113"/>
  <c r="L11" i="113"/>
  <c r="L12" i="113"/>
  <c r="L13" i="113"/>
  <c r="L14" i="113"/>
  <c r="L15" i="113"/>
  <c r="L16" i="113"/>
  <c r="L17" i="113"/>
  <c r="L18" i="113"/>
  <c r="L19" i="113"/>
  <c r="L20" i="113"/>
  <c r="L21" i="113"/>
  <c r="L22" i="113"/>
  <c r="L23" i="113"/>
  <c r="L24" i="113"/>
  <c r="L25" i="113"/>
  <c r="L26" i="113"/>
  <c r="L27" i="113"/>
  <c r="L28" i="113"/>
  <c r="L29" i="113"/>
  <c r="L9" i="114"/>
  <c r="L10" i="114"/>
  <c r="L11" i="114"/>
  <c r="L12" i="114"/>
  <c r="L13" i="114"/>
  <c r="L14" i="114"/>
  <c r="L15" i="114"/>
  <c r="L16" i="114"/>
  <c r="L17" i="114"/>
  <c r="L18" i="114"/>
  <c r="L19" i="114"/>
  <c r="L20" i="114"/>
  <c r="L21" i="114"/>
  <c r="L22" i="114"/>
  <c r="L23" i="114"/>
  <c r="L24" i="114"/>
  <c r="L25" i="114"/>
  <c r="L26" i="114"/>
  <c r="L27" i="114"/>
  <c r="L28" i="114"/>
  <c r="L29" i="114"/>
  <c r="L9" i="115"/>
  <c r="L10" i="115"/>
  <c r="L11" i="115"/>
  <c r="L12" i="115"/>
  <c r="L13" i="115"/>
  <c r="L14" i="115"/>
  <c r="L15" i="115"/>
  <c r="L16" i="115"/>
  <c r="L17" i="115"/>
  <c r="L18" i="115"/>
  <c r="L19" i="115"/>
  <c r="L20" i="115"/>
  <c r="L21" i="115"/>
  <c r="L22" i="115"/>
  <c r="L23" i="115"/>
  <c r="L24" i="115"/>
  <c r="L25" i="115"/>
  <c r="L26" i="115"/>
  <c r="L27" i="115"/>
  <c r="L28" i="115"/>
  <c r="L29" i="115"/>
  <c r="L9" i="116"/>
  <c r="L10" i="116"/>
  <c r="L11" i="116"/>
  <c r="L12" i="116"/>
  <c r="L13" i="116"/>
  <c r="L14" i="116"/>
  <c r="L15" i="116"/>
  <c r="L16" i="116"/>
  <c r="L17" i="116"/>
  <c r="L18" i="116"/>
  <c r="L19" i="116"/>
  <c r="L20" i="116"/>
  <c r="L21" i="116"/>
  <c r="L22" i="116"/>
  <c r="L23" i="116"/>
  <c r="L24" i="116"/>
  <c r="L25" i="116"/>
  <c r="L26" i="116"/>
  <c r="L27" i="116"/>
  <c r="L28" i="116"/>
  <c r="L29" i="116"/>
  <c r="L9" i="117"/>
  <c r="L10" i="117"/>
  <c r="L11" i="117"/>
  <c r="L12" i="117"/>
  <c r="L13" i="117"/>
  <c r="L14" i="117"/>
  <c r="L15" i="117"/>
  <c r="L16" i="117"/>
  <c r="L17" i="117"/>
  <c r="L18" i="117"/>
  <c r="L19" i="117"/>
  <c r="L20" i="117"/>
  <c r="L21" i="117"/>
  <c r="L22" i="117"/>
  <c r="L23" i="117"/>
  <c r="L24" i="117"/>
  <c r="L25" i="117"/>
  <c r="L26" i="117"/>
  <c r="L27" i="117"/>
  <c r="L28" i="117"/>
  <c r="L29" i="117"/>
  <c r="L9" i="118"/>
  <c r="L10" i="118"/>
  <c r="L11" i="118"/>
  <c r="L12" i="118"/>
  <c r="L13" i="118"/>
  <c r="L14" i="118"/>
  <c r="L15" i="118"/>
  <c r="L16" i="118"/>
  <c r="L17" i="118"/>
  <c r="L18" i="118"/>
  <c r="L19" i="118"/>
  <c r="L20" i="118"/>
  <c r="L21" i="118"/>
  <c r="L22" i="118"/>
  <c r="L23" i="118"/>
  <c r="L24" i="118"/>
  <c r="L25" i="118"/>
  <c r="L26" i="118"/>
  <c r="L27" i="118"/>
  <c r="L28" i="118"/>
  <c r="L29" i="118"/>
  <c r="L9" i="119"/>
  <c r="L10" i="119"/>
  <c r="L11" i="119"/>
  <c r="L12" i="119"/>
  <c r="L13" i="119"/>
  <c r="L14" i="119"/>
  <c r="L15" i="119"/>
  <c r="L16" i="119"/>
  <c r="L17" i="119"/>
  <c r="L18" i="119"/>
  <c r="L19" i="119"/>
  <c r="L20" i="119"/>
  <c r="L21" i="119"/>
  <c r="L22" i="119"/>
  <c r="L23" i="119"/>
  <c r="L24" i="119"/>
  <c r="L25" i="119"/>
  <c r="L26" i="119"/>
  <c r="L27" i="119"/>
  <c r="L28" i="119"/>
  <c r="L29" i="119"/>
  <c r="L9" i="120"/>
  <c r="L10" i="120"/>
  <c r="L11" i="120"/>
  <c r="L12" i="120"/>
  <c r="L13" i="120"/>
  <c r="L14" i="120"/>
  <c r="L15" i="120"/>
  <c r="L16" i="120"/>
  <c r="L17" i="120"/>
  <c r="L18" i="120"/>
  <c r="L19" i="120"/>
  <c r="L20" i="120"/>
  <c r="L21" i="120"/>
  <c r="L22" i="120"/>
  <c r="L23" i="120"/>
  <c r="L24" i="120"/>
  <c r="L25" i="120"/>
  <c r="L26" i="120"/>
  <c r="L27" i="120"/>
  <c r="L28" i="120"/>
  <c r="L29" i="120"/>
  <c r="L9" i="121"/>
  <c r="L10" i="121"/>
  <c r="L11" i="121"/>
  <c r="L12" i="121"/>
  <c r="L13" i="121"/>
  <c r="L14" i="121"/>
  <c r="L15" i="121"/>
  <c r="L16" i="121"/>
  <c r="L17" i="121"/>
  <c r="L18" i="121"/>
  <c r="L19" i="121"/>
  <c r="L20" i="121"/>
  <c r="L21" i="121"/>
  <c r="L22" i="121"/>
  <c r="L23" i="121"/>
  <c r="L24" i="121"/>
  <c r="L25" i="121"/>
  <c r="L26" i="121"/>
  <c r="L27" i="121"/>
  <c r="L28" i="121"/>
  <c r="L29" i="121"/>
  <c r="L9" i="122"/>
  <c r="L10" i="122"/>
  <c r="L11" i="122"/>
  <c r="L12" i="122"/>
  <c r="L13" i="122"/>
  <c r="L14" i="122"/>
  <c r="L15" i="122"/>
  <c r="L16" i="122"/>
  <c r="L17" i="122"/>
  <c r="L18" i="122"/>
  <c r="L19" i="122"/>
  <c r="L20" i="122"/>
  <c r="L21" i="122"/>
  <c r="L22" i="122"/>
  <c r="L23" i="122"/>
  <c r="L24" i="122"/>
  <c r="L25" i="122"/>
  <c r="L26" i="122"/>
  <c r="L27" i="122"/>
  <c r="L28" i="122"/>
  <c r="L29" i="122"/>
  <c r="L9" i="123"/>
  <c r="L10" i="123"/>
  <c r="L11" i="123"/>
  <c r="L12" i="123"/>
  <c r="L13" i="123"/>
  <c r="L14" i="123"/>
  <c r="L15" i="123"/>
  <c r="L16" i="123"/>
  <c r="L17" i="123"/>
  <c r="L18" i="123"/>
  <c r="L19" i="123"/>
  <c r="L20" i="123"/>
  <c r="L21" i="123"/>
  <c r="L22" i="123"/>
  <c r="L23" i="123"/>
  <c r="L24" i="123"/>
  <c r="L25" i="123"/>
  <c r="L26" i="123"/>
  <c r="L27" i="123"/>
  <c r="L28" i="123"/>
  <c r="L29" i="123"/>
  <c r="L9" i="124"/>
  <c r="L10" i="124"/>
  <c r="L11" i="124"/>
  <c r="L12" i="124"/>
  <c r="L13" i="124"/>
  <c r="L14" i="124"/>
  <c r="L15" i="124"/>
  <c r="L16" i="124"/>
  <c r="L17" i="124"/>
  <c r="L18" i="124"/>
  <c r="L19" i="124"/>
  <c r="L20" i="124"/>
  <c r="L21" i="124"/>
  <c r="L22" i="124"/>
  <c r="L23" i="124"/>
  <c r="L24" i="124"/>
  <c r="L25" i="124"/>
  <c r="L26" i="124"/>
  <c r="L27" i="124"/>
  <c r="L28" i="124"/>
  <c r="L29" i="124"/>
  <c r="L9" i="125"/>
  <c r="L10" i="125"/>
  <c r="L11" i="125"/>
  <c r="L12" i="125"/>
  <c r="L13" i="125"/>
  <c r="L14" i="125"/>
  <c r="L15" i="125"/>
  <c r="L16" i="125"/>
  <c r="L17" i="125"/>
  <c r="L18" i="125"/>
  <c r="L19" i="125"/>
  <c r="L20" i="125"/>
  <c r="L21" i="125"/>
  <c r="L22" i="125"/>
  <c r="L23" i="125"/>
  <c r="L24" i="125"/>
  <c r="L25" i="125"/>
  <c r="L26" i="125"/>
  <c r="L27" i="125"/>
  <c r="L28" i="125"/>
  <c r="L29" i="125"/>
  <c r="L9" i="126"/>
  <c r="L10" i="126"/>
  <c r="L11" i="126"/>
  <c r="L12" i="126"/>
  <c r="L13" i="126"/>
  <c r="L14" i="126"/>
  <c r="L15" i="126"/>
  <c r="L16" i="126"/>
  <c r="L17" i="126"/>
  <c r="L18" i="126"/>
  <c r="L19" i="126"/>
  <c r="L20" i="126"/>
  <c r="L21" i="126"/>
  <c r="L22" i="126"/>
  <c r="L23" i="126"/>
  <c r="L24" i="126"/>
  <c r="L25" i="126"/>
  <c r="L26" i="126"/>
  <c r="L27" i="126"/>
  <c r="L28" i="126"/>
  <c r="L29" i="126"/>
  <c r="L9" i="127"/>
  <c r="L10" i="127"/>
  <c r="L11" i="127"/>
  <c r="L12" i="127"/>
  <c r="L13" i="127"/>
  <c r="L14" i="127"/>
  <c r="L15" i="127"/>
  <c r="L16" i="127"/>
  <c r="L17" i="127"/>
  <c r="L18" i="127"/>
  <c r="L19" i="127"/>
  <c r="L20" i="127"/>
  <c r="L21" i="127"/>
  <c r="L22" i="127"/>
  <c r="L23" i="127"/>
  <c r="L24" i="127"/>
  <c r="L25" i="127"/>
  <c r="L26" i="127"/>
  <c r="L27" i="127"/>
  <c r="L28" i="127"/>
  <c r="L29" i="127"/>
  <c r="L9" i="128"/>
  <c r="L10" i="128"/>
  <c r="L11" i="128"/>
  <c r="L12" i="128"/>
  <c r="L13" i="128"/>
  <c r="L14" i="128"/>
  <c r="L15" i="128"/>
  <c r="L16" i="128"/>
  <c r="L17" i="128"/>
  <c r="L18" i="128"/>
  <c r="L19" i="128"/>
  <c r="L20" i="128"/>
  <c r="L21" i="128"/>
  <c r="L22" i="128"/>
  <c r="L23" i="128"/>
  <c r="L24" i="128"/>
  <c r="L25" i="128"/>
  <c r="L26" i="128"/>
  <c r="L27" i="128"/>
  <c r="L28" i="128"/>
  <c r="L29" i="128"/>
  <c r="L9" i="129"/>
  <c r="L10" i="129"/>
  <c r="L11" i="129"/>
  <c r="L12" i="129"/>
  <c r="L13" i="129"/>
  <c r="L14" i="129"/>
  <c r="L15" i="129"/>
  <c r="L16" i="129"/>
  <c r="L17" i="129"/>
  <c r="L18" i="129"/>
  <c r="L19" i="129"/>
  <c r="L20" i="129"/>
  <c r="L21" i="129"/>
  <c r="L22" i="129"/>
  <c r="L23" i="129"/>
  <c r="L24" i="129"/>
  <c r="L25" i="129"/>
  <c r="L26" i="129"/>
  <c r="L27" i="129"/>
  <c r="L28" i="129"/>
  <c r="L29" i="129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8" i="51"/>
  <c r="L8" i="52"/>
  <c r="L8" i="53"/>
  <c r="L8" i="54"/>
  <c r="L8" i="55"/>
  <c r="L8" i="57"/>
  <c r="L8" i="58"/>
  <c r="L8" i="59"/>
  <c r="L8" i="60"/>
  <c r="L8" i="61"/>
  <c r="L8" i="62"/>
  <c r="L8" i="63"/>
  <c r="L8" i="64"/>
  <c r="L8" i="65"/>
  <c r="L8" i="66"/>
  <c r="L8" i="67"/>
  <c r="L8" i="68"/>
  <c r="L8" i="69"/>
  <c r="L8" i="70"/>
  <c r="L8" i="71"/>
  <c r="L8" i="72"/>
  <c r="L8" i="73"/>
  <c r="L8" i="74"/>
  <c r="L8" i="75"/>
  <c r="L8" i="76"/>
  <c r="L8" i="77"/>
  <c r="L8" i="78"/>
  <c r="L8" i="79"/>
  <c r="L8" i="80"/>
  <c r="L8" i="81"/>
  <c r="L8" i="56"/>
  <c r="L8" i="82"/>
  <c r="L8" i="83"/>
  <c r="L8" i="84"/>
  <c r="L8" i="85"/>
  <c r="L8" i="86"/>
  <c r="L8" i="87"/>
  <c r="L8" i="88"/>
  <c r="L8" i="89"/>
  <c r="L8" i="90"/>
  <c r="L8" i="91"/>
  <c r="L8" i="92"/>
  <c r="L8" i="93"/>
  <c r="L8" i="94"/>
  <c r="L8" i="95"/>
  <c r="L8" i="96"/>
  <c r="L8" i="97"/>
  <c r="L8" i="98"/>
  <c r="L8" i="99"/>
  <c r="L8" i="100"/>
  <c r="L8" i="101"/>
  <c r="L8" i="102"/>
  <c r="L8" i="103"/>
  <c r="L8" i="104"/>
  <c r="L8" i="105"/>
  <c r="L8" i="106"/>
  <c r="L8" i="107"/>
  <c r="L8" i="108"/>
  <c r="L8" i="109"/>
  <c r="L8" i="110"/>
  <c r="L8" i="111"/>
  <c r="L8" i="112"/>
  <c r="L8" i="113"/>
  <c r="L8" i="114"/>
  <c r="L8" i="115"/>
  <c r="L8" i="116"/>
  <c r="L8" i="117"/>
  <c r="L8" i="118"/>
  <c r="L8" i="119"/>
  <c r="L8" i="120"/>
  <c r="L8" i="121"/>
  <c r="L8" i="122"/>
  <c r="L8" i="123"/>
  <c r="L8" i="124"/>
  <c r="L8" i="125"/>
  <c r="L8" i="126"/>
  <c r="L8" i="127"/>
  <c r="L8" i="128"/>
  <c r="L8" i="129"/>
  <c r="L8" i="50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9" i="64"/>
  <c r="J10" i="64"/>
  <c r="J11" i="64"/>
  <c r="J12" i="64"/>
  <c r="J13" i="64"/>
  <c r="J1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9" i="65"/>
  <c r="J10" i="65"/>
  <c r="J11" i="65"/>
  <c r="J12" i="65"/>
  <c r="J13" i="65"/>
  <c r="J14" i="65"/>
  <c r="J15" i="65"/>
  <c r="J16" i="65"/>
  <c r="J17" i="65"/>
  <c r="J18" i="65"/>
  <c r="J19" i="65"/>
  <c r="J20" i="65"/>
  <c r="J21" i="65"/>
  <c r="J22" i="65"/>
  <c r="J23" i="65"/>
  <c r="J24" i="65"/>
  <c r="J25" i="65"/>
  <c r="J26" i="65"/>
  <c r="J27" i="65"/>
  <c r="J28" i="65"/>
  <c r="J29" i="65"/>
  <c r="J9" i="66"/>
  <c r="J10" i="66"/>
  <c r="J11" i="66"/>
  <c r="J12" i="66"/>
  <c r="J13" i="66"/>
  <c r="J14" i="66"/>
  <c r="J15" i="66"/>
  <c r="J16" i="66"/>
  <c r="J17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9" i="67"/>
  <c r="J10" i="67"/>
  <c r="J11" i="67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28" i="69"/>
  <c r="J29" i="69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9" i="72"/>
  <c r="J10" i="72"/>
  <c r="J11" i="72"/>
  <c r="J12" i="72"/>
  <c r="J13" i="72"/>
  <c r="J14" i="72"/>
  <c r="J15" i="72"/>
  <c r="J16" i="72"/>
  <c r="J17" i="72"/>
  <c r="J18" i="72"/>
  <c r="J19" i="72"/>
  <c r="J20" i="72"/>
  <c r="J21" i="72"/>
  <c r="J22" i="72"/>
  <c r="J23" i="72"/>
  <c r="J24" i="72"/>
  <c r="J25" i="72"/>
  <c r="J26" i="72"/>
  <c r="J27" i="72"/>
  <c r="J28" i="72"/>
  <c r="J29" i="72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J28" i="73"/>
  <c r="J29" i="73"/>
  <c r="J9" i="74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9" i="75"/>
  <c r="J10" i="75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J24" i="75"/>
  <c r="J25" i="75"/>
  <c r="J26" i="75"/>
  <c r="J27" i="75"/>
  <c r="J28" i="75"/>
  <c r="J29" i="75"/>
  <c r="J9" i="76"/>
  <c r="J10" i="76"/>
  <c r="J11" i="76"/>
  <c r="J12" i="76"/>
  <c r="J13" i="76"/>
  <c r="J14" i="76"/>
  <c r="J15" i="76"/>
  <c r="J16" i="76"/>
  <c r="J17" i="76"/>
  <c r="J18" i="76"/>
  <c r="J19" i="76"/>
  <c r="J20" i="76"/>
  <c r="J21" i="76"/>
  <c r="J22" i="76"/>
  <c r="J23" i="76"/>
  <c r="J24" i="76"/>
  <c r="J25" i="76"/>
  <c r="J26" i="76"/>
  <c r="J27" i="76"/>
  <c r="J28" i="76"/>
  <c r="J29" i="76"/>
  <c r="J9" i="77"/>
  <c r="J10" i="77"/>
  <c r="J11" i="77"/>
  <c r="J12" i="77"/>
  <c r="J13" i="77"/>
  <c r="J14" i="77"/>
  <c r="J15" i="77"/>
  <c r="J16" i="77"/>
  <c r="J17" i="77"/>
  <c r="J18" i="77"/>
  <c r="J19" i="77"/>
  <c r="J20" i="77"/>
  <c r="J21" i="77"/>
  <c r="J22" i="77"/>
  <c r="J23" i="77"/>
  <c r="J24" i="77"/>
  <c r="J25" i="77"/>
  <c r="J26" i="77"/>
  <c r="J27" i="77"/>
  <c r="J28" i="77"/>
  <c r="J29" i="77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28" i="78"/>
  <c r="J29" i="78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9" i="80"/>
  <c r="J10" i="80"/>
  <c r="J11" i="80"/>
  <c r="J12" i="80"/>
  <c r="J13" i="80"/>
  <c r="J14" i="80"/>
  <c r="J15" i="80"/>
  <c r="J16" i="80"/>
  <c r="J17" i="80"/>
  <c r="J18" i="80"/>
  <c r="J19" i="80"/>
  <c r="J20" i="80"/>
  <c r="J21" i="80"/>
  <c r="J22" i="80"/>
  <c r="J23" i="80"/>
  <c r="J24" i="80"/>
  <c r="J25" i="80"/>
  <c r="J26" i="80"/>
  <c r="J27" i="80"/>
  <c r="J28" i="80"/>
  <c r="J29" i="80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29" i="56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9" i="84"/>
  <c r="J10" i="84"/>
  <c r="J11" i="84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9" i="85"/>
  <c r="J10" i="85"/>
  <c r="J11" i="85"/>
  <c r="J12" i="85"/>
  <c r="J13" i="85"/>
  <c r="J14" i="85"/>
  <c r="J15" i="85"/>
  <c r="J16" i="85"/>
  <c r="J17" i="85"/>
  <c r="J18" i="85"/>
  <c r="J19" i="85"/>
  <c r="J20" i="85"/>
  <c r="J21" i="85"/>
  <c r="J22" i="85"/>
  <c r="J23" i="85"/>
  <c r="J24" i="85"/>
  <c r="J25" i="85"/>
  <c r="J26" i="85"/>
  <c r="J27" i="85"/>
  <c r="J28" i="85"/>
  <c r="J29" i="85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9" i="87"/>
  <c r="J10" i="87"/>
  <c r="J11" i="87"/>
  <c r="J12" i="87"/>
  <c r="J13" i="87"/>
  <c r="J14" i="87"/>
  <c r="J15" i="87"/>
  <c r="J16" i="87"/>
  <c r="J17" i="87"/>
  <c r="J18" i="87"/>
  <c r="J19" i="87"/>
  <c r="J20" i="87"/>
  <c r="J21" i="87"/>
  <c r="J22" i="87"/>
  <c r="J23" i="87"/>
  <c r="J24" i="87"/>
  <c r="J25" i="87"/>
  <c r="J26" i="87"/>
  <c r="J27" i="87"/>
  <c r="J28" i="87"/>
  <c r="J29" i="87"/>
  <c r="J9" i="88"/>
  <c r="J10" i="88"/>
  <c r="J11" i="88"/>
  <c r="J12" i="88"/>
  <c r="J13" i="88"/>
  <c r="J14" i="88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9" i="89"/>
  <c r="J10" i="89"/>
  <c r="J11" i="89"/>
  <c r="J12" i="89"/>
  <c r="J13" i="89"/>
  <c r="J14" i="89"/>
  <c r="J15" i="89"/>
  <c r="J16" i="89"/>
  <c r="J17" i="89"/>
  <c r="J18" i="89"/>
  <c r="J19" i="89"/>
  <c r="J20" i="89"/>
  <c r="J21" i="89"/>
  <c r="J22" i="89"/>
  <c r="J23" i="89"/>
  <c r="J24" i="89"/>
  <c r="J25" i="89"/>
  <c r="J26" i="89"/>
  <c r="J27" i="89"/>
  <c r="J28" i="89"/>
  <c r="J29" i="89"/>
  <c r="J9" i="90"/>
  <c r="J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24" i="90"/>
  <c r="J25" i="90"/>
  <c r="J26" i="90"/>
  <c r="J27" i="90"/>
  <c r="J28" i="90"/>
  <c r="J29" i="90"/>
  <c r="J9" i="91"/>
  <c r="J10" i="91"/>
  <c r="J11" i="91"/>
  <c r="J12" i="91"/>
  <c r="J13" i="91"/>
  <c r="J14" i="91"/>
  <c r="J15" i="91"/>
  <c r="J16" i="91"/>
  <c r="J17" i="91"/>
  <c r="J18" i="91"/>
  <c r="J19" i="91"/>
  <c r="J20" i="91"/>
  <c r="J21" i="91"/>
  <c r="J22" i="91"/>
  <c r="J23" i="91"/>
  <c r="J24" i="91"/>
  <c r="J25" i="91"/>
  <c r="J26" i="91"/>
  <c r="J27" i="91"/>
  <c r="J28" i="91"/>
  <c r="J29" i="91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9" i="93"/>
  <c r="J10" i="93"/>
  <c r="J11" i="93"/>
  <c r="J12" i="93"/>
  <c r="J13" i="93"/>
  <c r="J14" i="93"/>
  <c r="J15" i="93"/>
  <c r="J16" i="93"/>
  <c r="J17" i="93"/>
  <c r="J18" i="93"/>
  <c r="J19" i="93"/>
  <c r="J20" i="93"/>
  <c r="J21" i="93"/>
  <c r="J22" i="93"/>
  <c r="J23" i="93"/>
  <c r="J24" i="93"/>
  <c r="J25" i="93"/>
  <c r="J26" i="93"/>
  <c r="J27" i="93"/>
  <c r="J28" i="93"/>
  <c r="J29" i="93"/>
  <c r="J9" i="94"/>
  <c r="J10" i="94"/>
  <c r="J11" i="94"/>
  <c r="J12" i="94"/>
  <c r="J13" i="94"/>
  <c r="J14" i="94"/>
  <c r="J15" i="94"/>
  <c r="J16" i="94"/>
  <c r="J17" i="94"/>
  <c r="J18" i="94"/>
  <c r="J19" i="94"/>
  <c r="J20" i="94"/>
  <c r="J21" i="94"/>
  <c r="J22" i="94"/>
  <c r="J23" i="94"/>
  <c r="J24" i="94"/>
  <c r="J25" i="94"/>
  <c r="J26" i="94"/>
  <c r="J27" i="94"/>
  <c r="J28" i="94"/>
  <c r="J29" i="94"/>
  <c r="J9" i="95"/>
  <c r="J10" i="95"/>
  <c r="J11" i="95"/>
  <c r="J12" i="95"/>
  <c r="J13" i="95"/>
  <c r="J14" i="95"/>
  <c r="J15" i="95"/>
  <c r="J16" i="95"/>
  <c r="J17" i="95"/>
  <c r="J18" i="95"/>
  <c r="J19" i="95"/>
  <c r="J20" i="95"/>
  <c r="J21" i="95"/>
  <c r="J22" i="95"/>
  <c r="J23" i="95"/>
  <c r="J24" i="95"/>
  <c r="J25" i="95"/>
  <c r="J26" i="95"/>
  <c r="J27" i="95"/>
  <c r="J28" i="95"/>
  <c r="J29" i="95"/>
  <c r="J9" i="96"/>
  <c r="J10" i="96"/>
  <c r="J11" i="96"/>
  <c r="J12" i="96"/>
  <c r="J13" i="96"/>
  <c r="J14" i="96"/>
  <c r="J15" i="96"/>
  <c r="J16" i="96"/>
  <c r="J17" i="96"/>
  <c r="J18" i="96"/>
  <c r="J19" i="96"/>
  <c r="J20" i="96"/>
  <c r="J21" i="96"/>
  <c r="J22" i="96"/>
  <c r="J23" i="96"/>
  <c r="J24" i="96"/>
  <c r="J25" i="96"/>
  <c r="J26" i="96"/>
  <c r="J27" i="96"/>
  <c r="J28" i="96"/>
  <c r="J29" i="96"/>
  <c r="J9" i="97"/>
  <c r="J10" i="97"/>
  <c r="J11" i="97"/>
  <c r="J12" i="97"/>
  <c r="J13" i="97"/>
  <c r="J14" i="97"/>
  <c r="J15" i="97"/>
  <c r="J16" i="97"/>
  <c r="J17" i="97"/>
  <c r="J18" i="97"/>
  <c r="J19" i="97"/>
  <c r="J20" i="97"/>
  <c r="J21" i="97"/>
  <c r="J22" i="97"/>
  <c r="J23" i="97"/>
  <c r="J24" i="97"/>
  <c r="J25" i="97"/>
  <c r="J26" i="97"/>
  <c r="J27" i="97"/>
  <c r="J28" i="97"/>
  <c r="J29" i="97"/>
  <c r="J9" i="98"/>
  <c r="J10" i="98"/>
  <c r="J11" i="98"/>
  <c r="J12" i="98"/>
  <c r="J13" i="98"/>
  <c r="J14" i="98"/>
  <c r="J15" i="98"/>
  <c r="J16" i="98"/>
  <c r="J17" i="98"/>
  <c r="J18" i="98"/>
  <c r="J19" i="98"/>
  <c r="J20" i="98"/>
  <c r="J21" i="98"/>
  <c r="J22" i="98"/>
  <c r="J23" i="98"/>
  <c r="J24" i="98"/>
  <c r="J25" i="98"/>
  <c r="J26" i="98"/>
  <c r="J27" i="98"/>
  <c r="J28" i="98"/>
  <c r="J29" i="98"/>
  <c r="J9" i="99"/>
  <c r="J10" i="99"/>
  <c r="J11" i="99"/>
  <c r="J12" i="99"/>
  <c r="J13" i="99"/>
  <c r="J14" i="99"/>
  <c r="J15" i="99"/>
  <c r="J16" i="99"/>
  <c r="J17" i="99"/>
  <c r="J18" i="99"/>
  <c r="J19" i="99"/>
  <c r="J20" i="99"/>
  <c r="J21" i="99"/>
  <c r="J22" i="99"/>
  <c r="J23" i="99"/>
  <c r="J24" i="99"/>
  <c r="J25" i="99"/>
  <c r="J26" i="99"/>
  <c r="J27" i="99"/>
  <c r="J28" i="99"/>
  <c r="J29" i="99"/>
  <c r="J9" i="100"/>
  <c r="J10" i="100"/>
  <c r="J11" i="100"/>
  <c r="J12" i="100"/>
  <c r="J13" i="100"/>
  <c r="J14" i="100"/>
  <c r="J15" i="100"/>
  <c r="J16" i="100"/>
  <c r="J17" i="100"/>
  <c r="J18" i="100"/>
  <c r="J19" i="100"/>
  <c r="J20" i="100"/>
  <c r="J21" i="100"/>
  <c r="J22" i="100"/>
  <c r="J23" i="100"/>
  <c r="J24" i="100"/>
  <c r="J25" i="100"/>
  <c r="J26" i="100"/>
  <c r="J27" i="100"/>
  <c r="J28" i="100"/>
  <c r="J29" i="100"/>
  <c r="J9" i="101"/>
  <c r="J10" i="101"/>
  <c r="J11" i="101"/>
  <c r="J12" i="101"/>
  <c r="J13" i="101"/>
  <c r="J14" i="101"/>
  <c r="J15" i="101"/>
  <c r="J16" i="101"/>
  <c r="J17" i="101"/>
  <c r="J18" i="101"/>
  <c r="J19" i="101"/>
  <c r="J20" i="101"/>
  <c r="J21" i="101"/>
  <c r="J22" i="101"/>
  <c r="J23" i="101"/>
  <c r="J24" i="101"/>
  <c r="J25" i="101"/>
  <c r="J26" i="101"/>
  <c r="J27" i="101"/>
  <c r="J28" i="101"/>
  <c r="J29" i="101"/>
  <c r="J9" i="102"/>
  <c r="J10" i="102"/>
  <c r="J11" i="102"/>
  <c r="J12" i="102"/>
  <c r="J13" i="102"/>
  <c r="J14" i="102"/>
  <c r="J15" i="102"/>
  <c r="J16" i="102"/>
  <c r="J17" i="102"/>
  <c r="J18" i="102"/>
  <c r="J19" i="102"/>
  <c r="J20" i="102"/>
  <c r="J21" i="102"/>
  <c r="J22" i="102"/>
  <c r="J23" i="102"/>
  <c r="J24" i="102"/>
  <c r="J25" i="102"/>
  <c r="J26" i="102"/>
  <c r="J27" i="102"/>
  <c r="J28" i="102"/>
  <c r="J29" i="102"/>
  <c r="J9" i="103"/>
  <c r="J10" i="103"/>
  <c r="J11" i="103"/>
  <c r="J12" i="103"/>
  <c r="J13" i="103"/>
  <c r="J14" i="103"/>
  <c r="J15" i="103"/>
  <c r="J16" i="103"/>
  <c r="J17" i="103"/>
  <c r="J18" i="103"/>
  <c r="J19" i="103"/>
  <c r="J20" i="103"/>
  <c r="J21" i="103"/>
  <c r="J22" i="103"/>
  <c r="J23" i="103"/>
  <c r="J24" i="103"/>
  <c r="J25" i="103"/>
  <c r="J26" i="103"/>
  <c r="J27" i="103"/>
  <c r="J28" i="103"/>
  <c r="J29" i="103"/>
  <c r="J9" i="104"/>
  <c r="J10" i="104"/>
  <c r="J11" i="104"/>
  <c r="J12" i="104"/>
  <c r="J13" i="104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26" i="104"/>
  <c r="J27" i="104"/>
  <c r="J28" i="104"/>
  <c r="J29" i="104"/>
  <c r="J9" i="105"/>
  <c r="J10" i="105"/>
  <c r="J11" i="105"/>
  <c r="J12" i="105"/>
  <c r="J13" i="105"/>
  <c r="J14" i="105"/>
  <c r="J15" i="105"/>
  <c r="J16" i="105"/>
  <c r="J17" i="105"/>
  <c r="J18" i="105"/>
  <c r="J19" i="105"/>
  <c r="J20" i="105"/>
  <c r="J21" i="105"/>
  <c r="J22" i="105"/>
  <c r="J23" i="105"/>
  <c r="J24" i="105"/>
  <c r="J25" i="105"/>
  <c r="J26" i="105"/>
  <c r="J27" i="105"/>
  <c r="J28" i="105"/>
  <c r="J29" i="105"/>
  <c r="J9" i="106"/>
  <c r="J10" i="106"/>
  <c r="J11" i="106"/>
  <c r="J12" i="106"/>
  <c r="J13" i="106"/>
  <c r="J14" i="106"/>
  <c r="J15" i="106"/>
  <c r="J16" i="106"/>
  <c r="J17" i="106"/>
  <c r="J18" i="106"/>
  <c r="J19" i="106"/>
  <c r="J20" i="106"/>
  <c r="J21" i="106"/>
  <c r="J22" i="106"/>
  <c r="J23" i="106"/>
  <c r="J24" i="106"/>
  <c r="J25" i="106"/>
  <c r="J26" i="106"/>
  <c r="J27" i="106"/>
  <c r="J28" i="106"/>
  <c r="J29" i="106"/>
  <c r="J9" i="107"/>
  <c r="J10" i="107"/>
  <c r="J11" i="107"/>
  <c r="J12" i="107"/>
  <c r="J13" i="107"/>
  <c r="J14" i="107"/>
  <c r="J15" i="107"/>
  <c r="J16" i="107"/>
  <c r="J17" i="107"/>
  <c r="J18" i="107"/>
  <c r="J19" i="107"/>
  <c r="J20" i="107"/>
  <c r="J21" i="107"/>
  <c r="J22" i="107"/>
  <c r="J23" i="107"/>
  <c r="J24" i="107"/>
  <c r="J25" i="107"/>
  <c r="J26" i="107"/>
  <c r="J27" i="107"/>
  <c r="J28" i="107"/>
  <c r="J29" i="107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J22" i="108"/>
  <c r="J23" i="108"/>
  <c r="J24" i="108"/>
  <c r="J25" i="108"/>
  <c r="J26" i="108"/>
  <c r="J27" i="108"/>
  <c r="J28" i="108"/>
  <c r="J29" i="108"/>
  <c r="J9" i="109"/>
  <c r="J10" i="109"/>
  <c r="J11" i="109"/>
  <c r="J12" i="109"/>
  <c r="J13" i="109"/>
  <c r="J14" i="109"/>
  <c r="J15" i="109"/>
  <c r="J16" i="109"/>
  <c r="J17" i="109"/>
  <c r="J18" i="109"/>
  <c r="J19" i="109"/>
  <c r="J20" i="109"/>
  <c r="J21" i="109"/>
  <c r="J22" i="109"/>
  <c r="J23" i="109"/>
  <c r="J24" i="109"/>
  <c r="J25" i="109"/>
  <c r="J26" i="109"/>
  <c r="J27" i="109"/>
  <c r="J28" i="109"/>
  <c r="J29" i="109"/>
  <c r="J9" i="110"/>
  <c r="J10" i="110"/>
  <c r="J11" i="110"/>
  <c r="J12" i="110"/>
  <c r="J13" i="110"/>
  <c r="J14" i="110"/>
  <c r="J15" i="110"/>
  <c r="J16" i="110"/>
  <c r="J17" i="110"/>
  <c r="J18" i="110"/>
  <c r="J19" i="110"/>
  <c r="J20" i="110"/>
  <c r="J21" i="110"/>
  <c r="J22" i="110"/>
  <c r="J23" i="110"/>
  <c r="J24" i="110"/>
  <c r="J25" i="110"/>
  <c r="J26" i="110"/>
  <c r="J27" i="110"/>
  <c r="J28" i="110"/>
  <c r="J29" i="110"/>
  <c r="J9" i="111"/>
  <c r="J10" i="111"/>
  <c r="J11" i="111"/>
  <c r="J12" i="111"/>
  <c r="J13" i="111"/>
  <c r="J14" i="111"/>
  <c r="J15" i="111"/>
  <c r="J16" i="111"/>
  <c r="J17" i="111"/>
  <c r="J18" i="111"/>
  <c r="J19" i="111"/>
  <c r="J20" i="111"/>
  <c r="J21" i="111"/>
  <c r="J22" i="111"/>
  <c r="J23" i="111"/>
  <c r="J24" i="111"/>
  <c r="J25" i="111"/>
  <c r="J26" i="111"/>
  <c r="J27" i="111"/>
  <c r="J28" i="111"/>
  <c r="J29" i="111"/>
  <c r="J9" i="112"/>
  <c r="J10" i="112"/>
  <c r="J11" i="112"/>
  <c r="J12" i="112"/>
  <c r="J13" i="112"/>
  <c r="J14" i="112"/>
  <c r="J15" i="112"/>
  <c r="J16" i="112"/>
  <c r="J17" i="112"/>
  <c r="J18" i="112"/>
  <c r="J19" i="112"/>
  <c r="J20" i="112"/>
  <c r="J21" i="112"/>
  <c r="J22" i="112"/>
  <c r="J23" i="112"/>
  <c r="J24" i="112"/>
  <c r="J25" i="112"/>
  <c r="J26" i="112"/>
  <c r="J27" i="112"/>
  <c r="J28" i="112"/>
  <c r="J29" i="112"/>
  <c r="J9" i="113"/>
  <c r="J10" i="113"/>
  <c r="J11" i="113"/>
  <c r="J12" i="113"/>
  <c r="J13" i="113"/>
  <c r="J14" i="113"/>
  <c r="J15" i="113"/>
  <c r="J16" i="113"/>
  <c r="J17" i="113"/>
  <c r="J18" i="113"/>
  <c r="J19" i="113"/>
  <c r="J20" i="113"/>
  <c r="J21" i="113"/>
  <c r="J22" i="113"/>
  <c r="J23" i="113"/>
  <c r="J24" i="113"/>
  <c r="J25" i="113"/>
  <c r="J26" i="113"/>
  <c r="J27" i="113"/>
  <c r="J28" i="113"/>
  <c r="J29" i="113"/>
  <c r="J9" i="114"/>
  <c r="J10" i="114"/>
  <c r="J11" i="114"/>
  <c r="J12" i="114"/>
  <c r="J13" i="114"/>
  <c r="J14" i="114"/>
  <c r="J15" i="114"/>
  <c r="J16" i="114"/>
  <c r="J17" i="114"/>
  <c r="J18" i="114"/>
  <c r="J19" i="114"/>
  <c r="J20" i="114"/>
  <c r="J21" i="114"/>
  <c r="J22" i="114"/>
  <c r="J23" i="114"/>
  <c r="J24" i="114"/>
  <c r="J25" i="114"/>
  <c r="J26" i="114"/>
  <c r="J27" i="114"/>
  <c r="J28" i="114"/>
  <c r="J29" i="114"/>
  <c r="J9" i="115"/>
  <c r="J10" i="115"/>
  <c r="J11" i="115"/>
  <c r="J12" i="115"/>
  <c r="J13" i="115"/>
  <c r="J14" i="115"/>
  <c r="J15" i="115"/>
  <c r="J16" i="115"/>
  <c r="J17" i="115"/>
  <c r="J18" i="115"/>
  <c r="J19" i="115"/>
  <c r="J20" i="115"/>
  <c r="J21" i="115"/>
  <c r="J22" i="115"/>
  <c r="J23" i="115"/>
  <c r="J24" i="115"/>
  <c r="J25" i="115"/>
  <c r="J26" i="115"/>
  <c r="J27" i="115"/>
  <c r="J28" i="115"/>
  <c r="J29" i="115"/>
  <c r="J9" i="116"/>
  <c r="J10" i="116"/>
  <c r="J11" i="116"/>
  <c r="J12" i="116"/>
  <c r="J13" i="116"/>
  <c r="J14" i="116"/>
  <c r="J15" i="116"/>
  <c r="J16" i="116"/>
  <c r="J17" i="116"/>
  <c r="J18" i="116"/>
  <c r="J19" i="116"/>
  <c r="J20" i="116"/>
  <c r="J21" i="116"/>
  <c r="J22" i="116"/>
  <c r="J23" i="116"/>
  <c r="J24" i="116"/>
  <c r="J25" i="116"/>
  <c r="J26" i="116"/>
  <c r="J27" i="116"/>
  <c r="J28" i="116"/>
  <c r="J29" i="116"/>
  <c r="J9" i="117"/>
  <c r="J10" i="117"/>
  <c r="J11" i="117"/>
  <c r="J12" i="117"/>
  <c r="J13" i="117"/>
  <c r="J14" i="117"/>
  <c r="J15" i="117"/>
  <c r="J16" i="117"/>
  <c r="J17" i="117"/>
  <c r="J18" i="117"/>
  <c r="J19" i="117"/>
  <c r="J20" i="117"/>
  <c r="J21" i="117"/>
  <c r="J22" i="117"/>
  <c r="J23" i="117"/>
  <c r="J24" i="117"/>
  <c r="J25" i="117"/>
  <c r="J26" i="117"/>
  <c r="J27" i="117"/>
  <c r="J28" i="117"/>
  <c r="J29" i="117"/>
  <c r="J9" i="118"/>
  <c r="J10" i="118"/>
  <c r="J11" i="118"/>
  <c r="J12" i="118"/>
  <c r="J13" i="118"/>
  <c r="J14" i="118"/>
  <c r="J15" i="118"/>
  <c r="J16" i="118"/>
  <c r="J17" i="118"/>
  <c r="J18" i="118"/>
  <c r="J19" i="118"/>
  <c r="J20" i="118"/>
  <c r="J21" i="118"/>
  <c r="J22" i="118"/>
  <c r="J23" i="118"/>
  <c r="J24" i="118"/>
  <c r="J25" i="118"/>
  <c r="J26" i="118"/>
  <c r="J27" i="118"/>
  <c r="J28" i="118"/>
  <c r="J29" i="118"/>
  <c r="J9" i="119"/>
  <c r="J10" i="119"/>
  <c r="J11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J26" i="119"/>
  <c r="J27" i="119"/>
  <c r="J28" i="119"/>
  <c r="J29" i="119"/>
  <c r="J9" i="120"/>
  <c r="J10" i="120"/>
  <c r="J11" i="120"/>
  <c r="J12" i="120"/>
  <c r="J13" i="120"/>
  <c r="J14" i="120"/>
  <c r="J15" i="120"/>
  <c r="J16" i="120"/>
  <c r="J17" i="120"/>
  <c r="J18" i="120"/>
  <c r="J19" i="120"/>
  <c r="J20" i="120"/>
  <c r="J21" i="120"/>
  <c r="J22" i="120"/>
  <c r="J23" i="120"/>
  <c r="J24" i="120"/>
  <c r="J25" i="120"/>
  <c r="J26" i="120"/>
  <c r="J27" i="120"/>
  <c r="J28" i="120"/>
  <c r="J29" i="120"/>
  <c r="J9" i="121"/>
  <c r="J10" i="121"/>
  <c r="J11" i="121"/>
  <c r="J12" i="121"/>
  <c r="J13" i="121"/>
  <c r="J14" i="121"/>
  <c r="J15" i="121"/>
  <c r="J16" i="121"/>
  <c r="J17" i="121"/>
  <c r="J18" i="121"/>
  <c r="J19" i="121"/>
  <c r="J20" i="121"/>
  <c r="J21" i="121"/>
  <c r="J22" i="121"/>
  <c r="J23" i="121"/>
  <c r="J24" i="121"/>
  <c r="J25" i="121"/>
  <c r="J26" i="121"/>
  <c r="J27" i="121"/>
  <c r="J28" i="121"/>
  <c r="J29" i="121"/>
  <c r="J9" i="122"/>
  <c r="J10" i="122"/>
  <c r="J11" i="122"/>
  <c r="J12" i="122"/>
  <c r="J13" i="122"/>
  <c r="J14" i="122"/>
  <c r="J15" i="122"/>
  <c r="J16" i="122"/>
  <c r="J17" i="122"/>
  <c r="J18" i="122"/>
  <c r="J19" i="122"/>
  <c r="J20" i="122"/>
  <c r="J21" i="122"/>
  <c r="J22" i="122"/>
  <c r="J23" i="122"/>
  <c r="J24" i="122"/>
  <c r="J25" i="122"/>
  <c r="J26" i="122"/>
  <c r="J27" i="122"/>
  <c r="J28" i="122"/>
  <c r="J29" i="122"/>
  <c r="J9" i="123"/>
  <c r="J10" i="123"/>
  <c r="J11" i="123"/>
  <c r="J12" i="123"/>
  <c r="J13" i="123"/>
  <c r="J14" i="123"/>
  <c r="J15" i="123"/>
  <c r="J16" i="123"/>
  <c r="J17" i="123"/>
  <c r="J18" i="123"/>
  <c r="J19" i="123"/>
  <c r="J20" i="123"/>
  <c r="J21" i="123"/>
  <c r="J22" i="123"/>
  <c r="J23" i="123"/>
  <c r="J24" i="123"/>
  <c r="J25" i="123"/>
  <c r="J26" i="123"/>
  <c r="J27" i="123"/>
  <c r="J28" i="123"/>
  <c r="J29" i="123"/>
  <c r="J9" i="124"/>
  <c r="J10" i="124"/>
  <c r="J11" i="124"/>
  <c r="J12" i="124"/>
  <c r="J13" i="124"/>
  <c r="J14" i="124"/>
  <c r="J15" i="124"/>
  <c r="J16" i="124"/>
  <c r="J17" i="124"/>
  <c r="J18" i="124"/>
  <c r="J19" i="124"/>
  <c r="J20" i="124"/>
  <c r="J21" i="124"/>
  <c r="J22" i="124"/>
  <c r="J23" i="124"/>
  <c r="J24" i="124"/>
  <c r="J25" i="124"/>
  <c r="J26" i="124"/>
  <c r="J27" i="124"/>
  <c r="J28" i="124"/>
  <c r="J29" i="124"/>
  <c r="J9" i="125"/>
  <c r="J10" i="125"/>
  <c r="J11" i="125"/>
  <c r="J12" i="125"/>
  <c r="J13" i="125"/>
  <c r="J14" i="125"/>
  <c r="J15" i="125"/>
  <c r="J16" i="125"/>
  <c r="J17" i="125"/>
  <c r="J18" i="125"/>
  <c r="J19" i="125"/>
  <c r="J20" i="125"/>
  <c r="J21" i="125"/>
  <c r="J22" i="125"/>
  <c r="J23" i="125"/>
  <c r="J24" i="125"/>
  <c r="J25" i="125"/>
  <c r="J26" i="125"/>
  <c r="J27" i="125"/>
  <c r="J28" i="125"/>
  <c r="J29" i="125"/>
  <c r="J9" i="126"/>
  <c r="J10" i="126"/>
  <c r="J11" i="126"/>
  <c r="J12" i="126"/>
  <c r="J13" i="126"/>
  <c r="J14" i="126"/>
  <c r="J15" i="126"/>
  <c r="J16" i="126"/>
  <c r="J17" i="126"/>
  <c r="J18" i="126"/>
  <c r="J19" i="126"/>
  <c r="J20" i="126"/>
  <c r="J21" i="126"/>
  <c r="J22" i="126"/>
  <c r="J23" i="126"/>
  <c r="J24" i="126"/>
  <c r="J25" i="126"/>
  <c r="J26" i="126"/>
  <c r="J27" i="126"/>
  <c r="J28" i="126"/>
  <c r="J29" i="126"/>
  <c r="J9" i="127"/>
  <c r="J10" i="127"/>
  <c r="J11" i="127"/>
  <c r="J12" i="127"/>
  <c r="J13" i="127"/>
  <c r="J14" i="127"/>
  <c r="J15" i="127"/>
  <c r="J16" i="127"/>
  <c r="J17" i="127"/>
  <c r="J18" i="127"/>
  <c r="J19" i="127"/>
  <c r="J20" i="127"/>
  <c r="J21" i="127"/>
  <c r="J22" i="127"/>
  <c r="J23" i="127"/>
  <c r="J24" i="127"/>
  <c r="J25" i="127"/>
  <c r="J26" i="127"/>
  <c r="J27" i="127"/>
  <c r="J28" i="127"/>
  <c r="J29" i="127"/>
  <c r="J9" i="128"/>
  <c r="J10" i="128"/>
  <c r="J11" i="128"/>
  <c r="J12" i="128"/>
  <c r="J13" i="128"/>
  <c r="J14" i="128"/>
  <c r="J15" i="128"/>
  <c r="J16" i="128"/>
  <c r="J17" i="128"/>
  <c r="J18" i="128"/>
  <c r="J19" i="128"/>
  <c r="J20" i="128"/>
  <c r="J21" i="128"/>
  <c r="J22" i="128"/>
  <c r="J23" i="128"/>
  <c r="J24" i="128"/>
  <c r="J25" i="128"/>
  <c r="J26" i="128"/>
  <c r="J27" i="128"/>
  <c r="J28" i="128"/>
  <c r="J29" i="128"/>
  <c r="J9" i="129"/>
  <c r="J10" i="129"/>
  <c r="J11" i="129"/>
  <c r="J12" i="129"/>
  <c r="J13" i="129"/>
  <c r="J14" i="129"/>
  <c r="J15" i="129"/>
  <c r="J16" i="129"/>
  <c r="J17" i="129"/>
  <c r="J18" i="129"/>
  <c r="J19" i="129"/>
  <c r="J20" i="129"/>
  <c r="J21" i="129"/>
  <c r="J22" i="129"/>
  <c r="J23" i="129"/>
  <c r="J24" i="129"/>
  <c r="J25" i="129"/>
  <c r="J26" i="129"/>
  <c r="J27" i="129"/>
  <c r="J28" i="129"/>
  <c r="J29" i="129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8" i="51"/>
  <c r="J8" i="52"/>
  <c r="J8" i="53"/>
  <c r="J8" i="54"/>
  <c r="J8" i="55"/>
  <c r="J8" i="57"/>
  <c r="J8" i="58"/>
  <c r="J8" i="59"/>
  <c r="J8" i="60"/>
  <c r="J8" i="61"/>
  <c r="J8" i="62"/>
  <c r="J8" i="63"/>
  <c r="J8" i="64"/>
  <c r="J8" i="65"/>
  <c r="J8" i="66"/>
  <c r="J8" i="67"/>
  <c r="J8" i="68"/>
  <c r="J8" i="69"/>
  <c r="J8" i="70"/>
  <c r="J8" i="71"/>
  <c r="J8" i="72"/>
  <c r="J8" i="73"/>
  <c r="J8" i="74"/>
  <c r="J8" i="75"/>
  <c r="J8" i="76"/>
  <c r="J8" i="77"/>
  <c r="J8" i="78"/>
  <c r="J8" i="79"/>
  <c r="J8" i="80"/>
  <c r="J8" i="81"/>
  <c r="J8" i="56"/>
  <c r="J8" i="82"/>
  <c r="J8" i="83"/>
  <c r="J8" i="84"/>
  <c r="J8" i="85"/>
  <c r="J8" i="86"/>
  <c r="J8" i="87"/>
  <c r="J8" i="88"/>
  <c r="J8" i="89"/>
  <c r="J8" i="90"/>
  <c r="J8" i="91"/>
  <c r="J8" i="92"/>
  <c r="J8" i="93"/>
  <c r="J8" i="94"/>
  <c r="J8" i="95"/>
  <c r="J8" i="96"/>
  <c r="J8" i="97"/>
  <c r="J8" i="98"/>
  <c r="J8" i="99"/>
  <c r="J8" i="100"/>
  <c r="J8" i="101"/>
  <c r="J8" i="102"/>
  <c r="J8" i="103"/>
  <c r="J8" i="104"/>
  <c r="J8" i="105"/>
  <c r="J8" i="106"/>
  <c r="J8" i="107"/>
  <c r="J8" i="108"/>
  <c r="J8" i="109"/>
  <c r="J8" i="110"/>
  <c r="J8" i="111"/>
  <c r="J8" i="112"/>
  <c r="J8" i="113"/>
  <c r="J8" i="114"/>
  <c r="J8" i="115"/>
  <c r="J8" i="116"/>
  <c r="J8" i="117"/>
  <c r="J8" i="118"/>
  <c r="J8" i="119"/>
  <c r="J8" i="120"/>
  <c r="J8" i="121"/>
  <c r="J8" i="122"/>
  <c r="J8" i="123"/>
  <c r="J8" i="124"/>
  <c r="J8" i="125"/>
  <c r="J8" i="126"/>
  <c r="J8" i="127"/>
  <c r="J8" i="128"/>
  <c r="J8" i="129"/>
  <c r="J8" i="50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9" i="54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9" i="58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9" i="61"/>
  <c r="H10" i="6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29" i="61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9" i="65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9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H28" i="66"/>
  <c r="H29" i="66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9" i="68"/>
  <c r="H10" i="68"/>
  <c r="H11" i="68"/>
  <c r="H12" i="68"/>
  <c r="H13" i="68"/>
  <c r="H14" i="68"/>
  <c r="H15" i="68"/>
  <c r="H16" i="68"/>
  <c r="H17" i="68"/>
  <c r="H18" i="68"/>
  <c r="H19" i="68"/>
  <c r="H20" i="68"/>
  <c r="H21" i="68"/>
  <c r="H22" i="68"/>
  <c r="H23" i="68"/>
  <c r="H24" i="68"/>
  <c r="H25" i="68"/>
  <c r="H26" i="68"/>
  <c r="H27" i="68"/>
  <c r="H28" i="68"/>
  <c r="H29" i="68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9" i="70"/>
  <c r="H10" i="70"/>
  <c r="H11" i="70"/>
  <c r="H12" i="70"/>
  <c r="H13" i="70"/>
  <c r="H14" i="70"/>
  <c r="H15" i="70"/>
  <c r="H16" i="70"/>
  <c r="H17" i="70"/>
  <c r="H18" i="70"/>
  <c r="H19" i="70"/>
  <c r="H20" i="70"/>
  <c r="H21" i="70"/>
  <c r="H22" i="70"/>
  <c r="H23" i="70"/>
  <c r="H24" i="70"/>
  <c r="H25" i="70"/>
  <c r="H26" i="70"/>
  <c r="H27" i="70"/>
  <c r="H28" i="70"/>
  <c r="H29" i="70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9" i="73"/>
  <c r="H10" i="73"/>
  <c r="H11" i="73"/>
  <c r="H12" i="73"/>
  <c r="H13" i="73"/>
  <c r="H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9" i="75"/>
  <c r="H10" i="75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9" i="76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9" i="80"/>
  <c r="H10" i="80"/>
  <c r="H11" i="80"/>
  <c r="H12" i="80"/>
  <c r="H13" i="80"/>
  <c r="H14" i="80"/>
  <c r="H15" i="80"/>
  <c r="H16" i="80"/>
  <c r="H17" i="80"/>
  <c r="H18" i="80"/>
  <c r="H19" i="80"/>
  <c r="H20" i="80"/>
  <c r="H21" i="80"/>
  <c r="H22" i="80"/>
  <c r="H23" i="80"/>
  <c r="H24" i="80"/>
  <c r="H25" i="80"/>
  <c r="H26" i="80"/>
  <c r="H27" i="80"/>
  <c r="H28" i="80"/>
  <c r="H29" i="80"/>
  <c r="H9" i="81"/>
  <c r="H10" i="81"/>
  <c r="H11" i="81"/>
  <c r="H12" i="81"/>
  <c r="H13" i="81"/>
  <c r="H14" i="81"/>
  <c r="H15" i="81"/>
  <c r="H16" i="8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9" i="56"/>
  <c r="H10" i="56"/>
  <c r="H11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9" i="82"/>
  <c r="H10" i="82"/>
  <c r="H11" i="82"/>
  <c r="H12" i="82"/>
  <c r="H13" i="82"/>
  <c r="H14" i="82"/>
  <c r="H15" i="82"/>
  <c r="H16" i="82"/>
  <c r="H17" i="82"/>
  <c r="H18" i="82"/>
  <c r="H19" i="82"/>
  <c r="H20" i="82"/>
  <c r="H21" i="82"/>
  <c r="H22" i="82"/>
  <c r="H23" i="82"/>
  <c r="H24" i="82"/>
  <c r="H25" i="82"/>
  <c r="H26" i="82"/>
  <c r="H27" i="82"/>
  <c r="H28" i="82"/>
  <c r="H29" i="82"/>
  <c r="H9" i="83"/>
  <c r="H10" i="83"/>
  <c r="H11" i="83"/>
  <c r="H12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25" i="83"/>
  <c r="H26" i="83"/>
  <c r="H27" i="83"/>
  <c r="H28" i="83"/>
  <c r="H29" i="83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9" i="85"/>
  <c r="H10" i="85"/>
  <c r="H11" i="85"/>
  <c r="H12" i="85"/>
  <c r="H13" i="85"/>
  <c r="H14" i="85"/>
  <c r="H15" i="85"/>
  <c r="H16" i="85"/>
  <c r="H17" i="85"/>
  <c r="H18" i="85"/>
  <c r="H19" i="85"/>
  <c r="H20" i="85"/>
  <c r="H21" i="85"/>
  <c r="H22" i="85"/>
  <c r="H23" i="85"/>
  <c r="H24" i="85"/>
  <c r="H25" i="85"/>
  <c r="H26" i="85"/>
  <c r="H27" i="85"/>
  <c r="H28" i="85"/>
  <c r="H29" i="85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9" i="88"/>
  <c r="H10" i="88"/>
  <c r="H11" i="88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26" i="88"/>
  <c r="H27" i="88"/>
  <c r="H28" i="88"/>
  <c r="H29" i="88"/>
  <c r="H9" i="89"/>
  <c r="H10" i="89"/>
  <c r="H11" i="89"/>
  <c r="H12" i="89"/>
  <c r="H13" i="89"/>
  <c r="H14" i="89"/>
  <c r="H15" i="89"/>
  <c r="H16" i="89"/>
  <c r="H17" i="89"/>
  <c r="H18" i="89"/>
  <c r="H19" i="89"/>
  <c r="H20" i="89"/>
  <c r="H21" i="89"/>
  <c r="H22" i="89"/>
  <c r="H23" i="89"/>
  <c r="H24" i="89"/>
  <c r="H25" i="89"/>
  <c r="H26" i="89"/>
  <c r="H27" i="89"/>
  <c r="H28" i="89"/>
  <c r="H29" i="89"/>
  <c r="H9" i="90"/>
  <c r="H10" i="90"/>
  <c r="H11" i="90"/>
  <c r="H12" i="90"/>
  <c r="H13" i="90"/>
  <c r="H14" i="90"/>
  <c r="H15" i="90"/>
  <c r="H16" i="90"/>
  <c r="H17" i="90"/>
  <c r="H18" i="90"/>
  <c r="H19" i="90"/>
  <c r="H20" i="90"/>
  <c r="H21" i="90"/>
  <c r="H22" i="90"/>
  <c r="H23" i="90"/>
  <c r="H24" i="90"/>
  <c r="H25" i="90"/>
  <c r="H26" i="90"/>
  <c r="H27" i="90"/>
  <c r="H28" i="90"/>
  <c r="H29" i="90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22" i="91"/>
  <c r="H23" i="91"/>
  <c r="H24" i="91"/>
  <c r="H25" i="91"/>
  <c r="H26" i="91"/>
  <c r="H27" i="91"/>
  <c r="H28" i="91"/>
  <c r="H29" i="91"/>
  <c r="H9" i="92"/>
  <c r="H10" i="92"/>
  <c r="H11" i="92"/>
  <c r="H12" i="92"/>
  <c r="H13" i="92"/>
  <c r="H14" i="92"/>
  <c r="H15" i="92"/>
  <c r="H16" i="92"/>
  <c r="H17" i="92"/>
  <c r="H18" i="92"/>
  <c r="H19" i="92"/>
  <c r="H20" i="92"/>
  <c r="H21" i="92"/>
  <c r="H22" i="92"/>
  <c r="H23" i="92"/>
  <c r="H24" i="92"/>
  <c r="H25" i="92"/>
  <c r="H26" i="92"/>
  <c r="H27" i="92"/>
  <c r="H28" i="92"/>
  <c r="H29" i="92"/>
  <c r="H9" i="93"/>
  <c r="H10" i="93"/>
  <c r="H11" i="93"/>
  <c r="H12" i="93"/>
  <c r="H13" i="93"/>
  <c r="H14" i="93"/>
  <c r="H15" i="93"/>
  <c r="H16" i="93"/>
  <c r="H17" i="93"/>
  <c r="H18" i="93"/>
  <c r="H19" i="93"/>
  <c r="H20" i="93"/>
  <c r="H21" i="93"/>
  <c r="H22" i="93"/>
  <c r="H23" i="93"/>
  <c r="H24" i="93"/>
  <c r="H25" i="93"/>
  <c r="H26" i="93"/>
  <c r="H27" i="93"/>
  <c r="H28" i="93"/>
  <c r="H29" i="93"/>
  <c r="H9" i="94"/>
  <c r="H10" i="94"/>
  <c r="H11" i="94"/>
  <c r="H12" i="94"/>
  <c r="H13" i="94"/>
  <c r="H14" i="94"/>
  <c r="H15" i="94"/>
  <c r="H16" i="94"/>
  <c r="H17" i="94"/>
  <c r="H18" i="94"/>
  <c r="H19" i="94"/>
  <c r="H20" i="94"/>
  <c r="H21" i="94"/>
  <c r="H22" i="94"/>
  <c r="H23" i="94"/>
  <c r="H24" i="94"/>
  <c r="H25" i="94"/>
  <c r="H26" i="94"/>
  <c r="H27" i="94"/>
  <c r="H28" i="94"/>
  <c r="H29" i="94"/>
  <c r="H9" i="95"/>
  <c r="H10" i="95"/>
  <c r="H11" i="95"/>
  <c r="H12" i="95"/>
  <c r="H13" i="95"/>
  <c r="H14" i="95"/>
  <c r="H15" i="95"/>
  <c r="H16" i="95"/>
  <c r="H17" i="95"/>
  <c r="H18" i="95"/>
  <c r="H19" i="95"/>
  <c r="H20" i="95"/>
  <c r="H21" i="95"/>
  <c r="H22" i="95"/>
  <c r="H23" i="95"/>
  <c r="H24" i="95"/>
  <c r="H25" i="95"/>
  <c r="H26" i="95"/>
  <c r="H27" i="95"/>
  <c r="H28" i="95"/>
  <c r="H29" i="95"/>
  <c r="H9" i="96"/>
  <c r="H10" i="96"/>
  <c r="H11" i="96"/>
  <c r="H12" i="96"/>
  <c r="H13" i="96"/>
  <c r="H14" i="96"/>
  <c r="H15" i="96"/>
  <c r="H16" i="96"/>
  <c r="H17" i="96"/>
  <c r="H18" i="96"/>
  <c r="H19" i="96"/>
  <c r="H20" i="96"/>
  <c r="H21" i="96"/>
  <c r="H22" i="96"/>
  <c r="H23" i="96"/>
  <c r="H24" i="96"/>
  <c r="H25" i="96"/>
  <c r="H26" i="96"/>
  <c r="H27" i="96"/>
  <c r="H28" i="96"/>
  <c r="H29" i="96"/>
  <c r="H9" i="97"/>
  <c r="H10" i="97"/>
  <c r="H11" i="97"/>
  <c r="H12" i="97"/>
  <c r="H13" i="97"/>
  <c r="H14" i="97"/>
  <c r="H15" i="97"/>
  <c r="H16" i="97"/>
  <c r="H17" i="97"/>
  <c r="H18" i="97"/>
  <c r="H19" i="97"/>
  <c r="H20" i="97"/>
  <c r="H21" i="97"/>
  <c r="H22" i="97"/>
  <c r="H23" i="97"/>
  <c r="H24" i="97"/>
  <c r="H25" i="97"/>
  <c r="H26" i="97"/>
  <c r="H27" i="97"/>
  <c r="H28" i="97"/>
  <c r="H29" i="97"/>
  <c r="H9" i="98"/>
  <c r="H10" i="98"/>
  <c r="H11" i="98"/>
  <c r="H12" i="98"/>
  <c r="H13" i="98"/>
  <c r="H14" i="98"/>
  <c r="H15" i="98"/>
  <c r="H16" i="98"/>
  <c r="H17" i="98"/>
  <c r="H18" i="98"/>
  <c r="H19" i="98"/>
  <c r="H20" i="98"/>
  <c r="H21" i="98"/>
  <c r="H22" i="98"/>
  <c r="H23" i="98"/>
  <c r="H24" i="98"/>
  <c r="H25" i="98"/>
  <c r="H26" i="98"/>
  <c r="H27" i="98"/>
  <c r="H28" i="98"/>
  <c r="H29" i="98"/>
  <c r="H9" i="99"/>
  <c r="H10" i="99"/>
  <c r="H11" i="99"/>
  <c r="H12" i="99"/>
  <c r="H13" i="99"/>
  <c r="H14" i="99"/>
  <c r="H15" i="99"/>
  <c r="H16" i="99"/>
  <c r="H17" i="99"/>
  <c r="H18" i="99"/>
  <c r="H19" i="99"/>
  <c r="H20" i="99"/>
  <c r="H21" i="99"/>
  <c r="H22" i="99"/>
  <c r="H23" i="99"/>
  <c r="H24" i="99"/>
  <c r="H25" i="99"/>
  <c r="H26" i="99"/>
  <c r="H27" i="99"/>
  <c r="H28" i="99"/>
  <c r="H29" i="99"/>
  <c r="H9" i="100"/>
  <c r="H10" i="100"/>
  <c r="H11" i="100"/>
  <c r="H12" i="100"/>
  <c r="H13" i="100"/>
  <c r="H14" i="100"/>
  <c r="H15" i="100"/>
  <c r="H16" i="100"/>
  <c r="H17" i="100"/>
  <c r="H18" i="100"/>
  <c r="H19" i="100"/>
  <c r="H20" i="100"/>
  <c r="H21" i="100"/>
  <c r="H22" i="100"/>
  <c r="H23" i="100"/>
  <c r="H24" i="100"/>
  <c r="H25" i="100"/>
  <c r="H26" i="100"/>
  <c r="H27" i="100"/>
  <c r="H28" i="100"/>
  <c r="H29" i="100"/>
  <c r="H9" i="101"/>
  <c r="H10" i="101"/>
  <c r="H11" i="101"/>
  <c r="H12" i="101"/>
  <c r="H13" i="101"/>
  <c r="H14" i="101"/>
  <c r="H15" i="101"/>
  <c r="H16" i="101"/>
  <c r="H17" i="101"/>
  <c r="H18" i="101"/>
  <c r="H19" i="101"/>
  <c r="H20" i="101"/>
  <c r="H21" i="101"/>
  <c r="H22" i="101"/>
  <c r="H23" i="101"/>
  <c r="H24" i="101"/>
  <c r="H25" i="101"/>
  <c r="H26" i="101"/>
  <c r="H27" i="101"/>
  <c r="H28" i="101"/>
  <c r="H29" i="101"/>
  <c r="H9" i="102"/>
  <c r="H10" i="102"/>
  <c r="H11" i="102"/>
  <c r="H12" i="102"/>
  <c r="H13" i="102"/>
  <c r="H14" i="102"/>
  <c r="H15" i="102"/>
  <c r="H16" i="102"/>
  <c r="H17" i="102"/>
  <c r="H18" i="102"/>
  <c r="H19" i="102"/>
  <c r="H20" i="102"/>
  <c r="H21" i="102"/>
  <c r="H22" i="102"/>
  <c r="H23" i="102"/>
  <c r="H24" i="102"/>
  <c r="H25" i="102"/>
  <c r="H26" i="102"/>
  <c r="H27" i="102"/>
  <c r="H28" i="102"/>
  <c r="H29" i="102"/>
  <c r="H9" i="103"/>
  <c r="H10" i="103"/>
  <c r="H11" i="103"/>
  <c r="H12" i="103"/>
  <c r="H13" i="103"/>
  <c r="H14" i="103"/>
  <c r="H15" i="103"/>
  <c r="H16" i="103"/>
  <c r="H17" i="103"/>
  <c r="H18" i="103"/>
  <c r="H19" i="103"/>
  <c r="H20" i="103"/>
  <c r="H21" i="103"/>
  <c r="H22" i="103"/>
  <c r="H23" i="103"/>
  <c r="H24" i="103"/>
  <c r="H25" i="103"/>
  <c r="H26" i="103"/>
  <c r="H27" i="103"/>
  <c r="H28" i="103"/>
  <c r="H29" i="103"/>
  <c r="H9" i="104"/>
  <c r="H10" i="104"/>
  <c r="H11" i="104"/>
  <c r="H12" i="104"/>
  <c r="H13" i="104"/>
  <c r="H14" i="104"/>
  <c r="H15" i="104"/>
  <c r="H16" i="104"/>
  <c r="H17" i="104"/>
  <c r="H18" i="104"/>
  <c r="H19" i="104"/>
  <c r="H20" i="104"/>
  <c r="H21" i="104"/>
  <c r="H22" i="104"/>
  <c r="H23" i="104"/>
  <c r="H24" i="104"/>
  <c r="H25" i="104"/>
  <c r="H26" i="104"/>
  <c r="H27" i="104"/>
  <c r="H28" i="104"/>
  <c r="H29" i="104"/>
  <c r="H9" i="105"/>
  <c r="H10" i="105"/>
  <c r="H11" i="105"/>
  <c r="H12" i="105"/>
  <c r="H13" i="105"/>
  <c r="H14" i="105"/>
  <c r="H15" i="105"/>
  <c r="H16" i="105"/>
  <c r="H17" i="105"/>
  <c r="H18" i="105"/>
  <c r="H19" i="105"/>
  <c r="H20" i="105"/>
  <c r="H21" i="105"/>
  <c r="H22" i="105"/>
  <c r="H23" i="105"/>
  <c r="H24" i="105"/>
  <c r="H25" i="105"/>
  <c r="H26" i="105"/>
  <c r="H27" i="105"/>
  <c r="H28" i="105"/>
  <c r="H29" i="105"/>
  <c r="H9" i="106"/>
  <c r="H10" i="106"/>
  <c r="H11" i="106"/>
  <c r="H12" i="106"/>
  <c r="H13" i="106"/>
  <c r="H14" i="106"/>
  <c r="H15" i="106"/>
  <c r="H16" i="106"/>
  <c r="H17" i="106"/>
  <c r="H18" i="106"/>
  <c r="H19" i="106"/>
  <c r="H20" i="106"/>
  <c r="H21" i="106"/>
  <c r="H22" i="106"/>
  <c r="H23" i="106"/>
  <c r="H24" i="106"/>
  <c r="H25" i="106"/>
  <c r="H26" i="106"/>
  <c r="H27" i="106"/>
  <c r="H28" i="106"/>
  <c r="H29" i="106"/>
  <c r="H9" i="107"/>
  <c r="H10" i="107"/>
  <c r="H11" i="107"/>
  <c r="H12" i="107"/>
  <c r="H13" i="107"/>
  <c r="H14" i="107"/>
  <c r="H15" i="107"/>
  <c r="H16" i="107"/>
  <c r="H17" i="107"/>
  <c r="H18" i="107"/>
  <c r="H19" i="107"/>
  <c r="H20" i="107"/>
  <c r="H21" i="107"/>
  <c r="H22" i="107"/>
  <c r="H23" i="107"/>
  <c r="H24" i="107"/>
  <c r="H25" i="107"/>
  <c r="H26" i="107"/>
  <c r="H27" i="107"/>
  <c r="H28" i="107"/>
  <c r="H29" i="107"/>
  <c r="H9" i="108"/>
  <c r="H10" i="108"/>
  <c r="H11" i="108"/>
  <c r="H12" i="108"/>
  <c r="H13" i="108"/>
  <c r="H14" i="108"/>
  <c r="H15" i="108"/>
  <c r="H16" i="108"/>
  <c r="H17" i="108"/>
  <c r="H18" i="108"/>
  <c r="H19" i="108"/>
  <c r="H20" i="108"/>
  <c r="H21" i="108"/>
  <c r="H22" i="108"/>
  <c r="H23" i="108"/>
  <c r="H24" i="108"/>
  <c r="H25" i="108"/>
  <c r="H26" i="108"/>
  <c r="H27" i="108"/>
  <c r="H28" i="108"/>
  <c r="H29" i="108"/>
  <c r="H9" i="109"/>
  <c r="H10" i="109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H9" i="110"/>
  <c r="H10" i="110"/>
  <c r="H11" i="110"/>
  <c r="H12" i="110"/>
  <c r="H13" i="110"/>
  <c r="H14" i="110"/>
  <c r="H15" i="110"/>
  <c r="H16" i="110"/>
  <c r="H17" i="110"/>
  <c r="H18" i="110"/>
  <c r="H19" i="110"/>
  <c r="H20" i="110"/>
  <c r="H21" i="110"/>
  <c r="H22" i="110"/>
  <c r="H23" i="110"/>
  <c r="H24" i="110"/>
  <c r="H25" i="110"/>
  <c r="H26" i="110"/>
  <c r="H27" i="110"/>
  <c r="H28" i="110"/>
  <c r="H29" i="110"/>
  <c r="H9" i="111"/>
  <c r="H10" i="111"/>
  <c r="H11" i="111"/>
  <c r="H12" i="111"/>
  <c r="H13" i="111"/>
  <c r="H14" i="111"/>
  <c r="H15" i="111"/>
  <c r="H16" i="111"/>
  <c r="H17" i="111"/>
  <c r="H18" i="111"/>
  <c r="H19" i="111"/>
  <c r="H20" i="111"/>
  <c r="H21" i="111"/>
  <c r="H22" i="111"/>
  <c r="H23" i="111"/>
  <c r="H24" i="111"/>
  <c r="H25" i="111"/>
  <c r="H26" i="111"/>
  <c r="H27" i="111"/>
  <c r="H28" i="111"/>
  <c r="H29" i="111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9" i="113"/>
  <c r="H10" i="113"/>
  <c r="H11" i="113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4" i="113"/>
  <c r="H25" i="113"/>
  <c r="H26" i="113"/>
  <c r="H27" i="113"/>
  <c r="H28" i="113"/>
  <c r="H29" i="113"/>
  <c r="H9" i="114"/>
  <c r="H10" i="114"/>
  <c r="H11" i="114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4" i="114"/>
  <c r="H25" i="114"/>
  <c r="H26" i="114"/>
  <c r="H27" i="114"/>
  <c r="H28" i="114"/>
  <c r="H29" i="114"/>
  <c r="H9" i="115"/>
  <c r="H10" i="115"/>
  <c r="H11" i="115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H25" i="115"/>
  <c r="H26" i="115"/>
  <c r="H27" i="115"/>
  <c r="H28" i="115"/>
  <c r="H29" i="115"/>
  <c r="H9" i="116"/>
  <c r="H10" i="116"/>
  <c r="H11" i="116"/>
  <c r="H12" i="116"/>
  <c r="H13" i="116"/>
  <c r="H14" i="116"/>
  <c r="H15" i="116"/>
  <c r="H16" i="116"/>
  <c r="H17" i="116"/>
  <c r="H18" i="116"/>
  <c r="H19" i="116"/>
  <c r="H20" i="116"/>
  <c r="H21" i="116"/>
  <c r="H22" i="116"/>
  <c r="H23" i="116"/>
  <c r="H24" i="116"/>
  <c r="H25" i="116"/>
  <c r="H26" i="116"/>
  <c r="H27" i="116"/>
  <c r="H28" i="116"/>
  <c r="H29" i="116"/>
  <c r="H9" i="117"/>
  <c r="H10" i="117"/>
  <c r="H11" i="117"/>
  <c r="H12" i="117"/>
  <c r="H13" i="117"/>
  <c r="H14" i="117"/>
  <c r="H15" i="117"/>
  <c r="H16" i="117"/>
  <c r="H17" i="117"/>
  <c r="H18" i="117"/>
  <c r="H19" i="117"/>
  <c r="H20" i="117"/>
  <c r="H21" i="117"/>
  <c r="H22" i="117"/>
  <c r="H23" i="117"/>
  <c r="H24" i="117"/>
  <c r="H25" i="117"/>
  <c r="H26" i="117"/>
  <c r="H27" i="117"/>
  <c r="H28" i="117"/>
  <c r="H29" i="117"/>
  <c r="H9" i="118"/>
  <c r="H10" i="118"/>
  <c r="H11" i="118"/>
  <c r="H12" i="118"/>
  <c r="H13" i="118"/>
  <c r="H14" i="118"/>
  <c r="H15" i="118"/>
  <c r="H16" i="118"/>
  <c r="H17" i="118"/>
  <c r="H18" i="118"/>
  <c r="H19" i="118"/>
  <c r="H20" i="118"/>
  <c r="H21" i="118"/>
  <c r="H22" i="118"/>
  <c r="H23" i="118"/>
  <c r="H24" i="118"/>
  <c r="H25" i="118"/>
  <c r="H26" i="118"/>
  <c r="H27" i="118"/>
  <c r="H28" i="118"/>
  <c r="H29" i="118"/>
  <c r="H9" i="119"/>
  <c r="H10" i="119"/>
  <c r="H11" i="119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4" i="119"/>
  <c r="H25" i="119"/>
  <c r="H26" i="119"/>
  <c r="H27" i="119"/>
  <c r="H28" i="119"/>
  <c r="H29" i="119"/>
  <c r="H9" i="120"/>
  <c r="H10" i="120"/>
  <c r="H11" i="120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4" i="120"/>
  <c r="H25" i="120"/>
  <c r="H26" i="120"/>
  <c r="H27" i="120"/>
  <c r="H28" i="120"/>
  <c r="H29" i="120"/>
  <c r="H9" i="121"/>
  <c r="H10" i="121"/>
  <c r="H11" i="121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4" i="121"/>
  <c r="H25" i="121"/>
  <c r="H26" i="121"/>
  <c r="H27" i="121"/>
  <c r="H28" i="121"/>
  <c r="H29" i="121"/>
  <c r="H9" i="122"/>
  <c r="H10" i="122"/>
  <c r="H11" i="122"/>
  <c r="H12" i="122"/>
  <c r="H13" i="122"/>
  <c r="H14" i="122"/>
  <c r="H15" i="122"/>
  <c r="H16" i="122"/>
  <c r="H17" i="122"/>
  <c r="H18" i="122"/>
  <c r="H19" i="122"/>
  <c r="H20" i="122"/>
  <c r="H21" i="122"/>
  <c r="H22" i="122"/>
  <c r="H23" i="122"/>
  <c r="H24" i="122"/>
  <c r="H25" i="122"/>
  <c r="H26" i="122"/>
  <c r="H27" i="122"/>
  <c r="H28" i="122"/>
  <c r="H29" i="122"/>
  <c r="H9" i="123"/>
  <c r="H10" i="123"/>
  <c r="H11" i="123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4" i="123"/>
  <c r="H25" i="123"/>
  <c r="H26" i="123"/>
  <c r="H27" i="123"/>
  <c r="H28" i="123"/>
  <c r="H29" i="123"/>
  <c r="H9" i="124"/>
  <c r="H10" i="124"/>
  <c r="H11" i="124"/>
  <c r="H12" i="124"/>
  <c r="H13" i="124"/>
  <c r="H14" i="124"/>
  <c r="H15" i="124"/>
  <c r="H16" i="124"/>
  <c r="H17" i="124"/>
  <c r="H18" i="124"/>
  <c r="H19" i="124"/>
  <c r="H20" i="124"/>
  <c r="H21" i="124"/>
  <c r="H22" i="124"/>
  <c r="H23" i="124"/>
  <c r="H24" i="124"/>
  <c r="H25" i="124"/>
  <c r="H26" i="124"/>
  <c r="H27" i="124"/>
  <c r="H28" i="124"/>
  <c r="H29" i="124"/>
  <c r="H9" i="125"/>
  <c r="H10" i="125"/>
  <c r="H11" i="125"/>
  <c r="H12" i="125"/>
  <c r="H13" i="125"/>
  <c r="H14" i="125"/>
  <c r="H15" i="125"/>
  <c r="H16" i="125"/>
  <c r="H17" i="125"/>
  <c r="H18" i="125"/>
  <c r="H19" i="125"/>
  <c r="H20" i="125"/>
  <c r="H21" i="125"/>
  <c r="H22" i="125"/>
  <c r="H23" i="125"/>
  <c r="H24" i="125"/>
  <c r="H25" i="125"/>
  <c r="H26" i="125"/>
  <c r="H27" i="125"/>
  <c r="H28" i="125"/>
  <c r="H29" i="125"/>
  <c r="H9" i="126"/>
  <c r="H10" i="126"/>
  <c r="H11" i="126"/>
  <c r="H12" i="126"/>
  <c r="H13" i="126"/>
  <c r="H14" i="126"/>
  <c r="H15" i="126"/>
  <c r="H16" i="126"/>
  <c r="H17" i="126"/>
  <c r="H18" i="126"/>
  <c r="H19" i="126"/>
  <c r="H20" i="126"/>
  <c r="H21" i="126"/>
  <c r="H22" i="126"/>
  <c r="H23" i="126"/>
  <c r="H24" i="126"/>
  <c r="H25" i="126"/>
  <c r="H26" i="126"/>
  <c r="H27" i="126"/>
  <c r="H28" i="126"/>
  <c r="H29" i="126"/>
  <c r="H9" i="127"/>
  <c r="H10" i="127"/>
  <c r="H11" i="127"/>
  <c r="H12" i="127"/>
  <c r="H13" i="127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H27" i="127"/>
  <c r="H28" i="127"/>
  <c r="H29" i="127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23" i="128"/>
  <c r="H24" i="128"/>
  <c r="H25" i="128"/>
  <c r="H26" i="128"/>
  <c r="H27" i="128"/>
  <c r="H28" i="128"/>
  <c r="H29" i="128"/>
  <c r="H9" i="129"/>
  <c r="H10" i="129"/>
  <c r="H11" i="129"/>
  <c r="H12" i="129"/>
  <c r="H13" i="129"/>
  <c r="H14" i="129"/>
  <c r="H15" i="129"/>
  <c r="H16" i="129"/>
  <c r="H17" i="129"/>
  <c r="H18" i="129"/>
  <c r="H19" i="129"/>
  <c r="H20" i="129"/>
  <c r="H21" i="129"/>
  <c r="H22" i="129"/>
  <c r="H23" i="129"/>
  <c r="H24" i="129"/>
  <c r="H25" i="129"/>
  <c r="H26" i="129"/>
  <c r="H27" i="129"/>
  <c r="H28" i="129"/>
  <c r="H29" i="129"/>
  <c r="H9" i="50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8" i="51"/>
  <c r="H8" i="52"/>
  <c r="H8" i="53"/>
  <c r="H8" i="54"/>
  <c r="H8" i="55"/>
  <c r="H8" i="57"/>
  <c r="H8" i="58"/>
  <c r="H8" i="59"/>
  <c r="H8" i="60"/>
  <c r="H8" i="61"/>
  <c r="H8" i="62"/>
  <c r="H8" i="63"/>
  <c r="H8" i="64"/>
  <c r="H8" i="65"/>
  <c r="H8" i="66"/>
  <c r="H8" i="67"/>
  <c r="H8" i="68"/>
  <c r="H8" i="69"/>
  <c r="H8" i="70"/>
  <c r="H8" i="71"/>
  <c r="H8" i="72"/>
  <c r="H8" i="73"/>
  <c r="H8" i="74"/>
  <c r="H8" i="75"/>
  <c r="H8" i="76"/>
  <c r="H8" i="77"/>
  <c r="H8" i="78"/>
  <c r="H8" i="79"/>
  <c r="H8" i="80"/>
  <c r="H8" i="81"/>
  <c r="H8" i="56"/>
  <c r="H8" i="82"/>
  <c r="H8" i="83"/>
  <c r="H8" i="84"/>
  <c r="H8" i="85"/>
  <c r="H8" i="86"/>
  <c r="H8" i="87"/>
  <c r="H8" i="88"/>
  <c r="H8" i="89"/>
  <c r="H8" i="90"/>
  <c r="H8" i="91"/>
  <c r="H8" i="92"/>
  <c r="H8" i="93"/>
  <c r="H8" i="94"/>
  <c r="H8" i="95"/>
  <c r="H8" i="96"/>
  <c r="H8" i="97"/>
  <c r="H8" i="98"/>
  <c r="H8" i="99"/>
  <c r="H8" i="100"/>
  <c r="H8" i="101"/>
  <c r="H8" i="102"/>
  <c r="H8" i="103"/>
  <c r="H8" i="104"/>
  <c r="H8" i="105"/>
  <c r="H8" i="106"/>
  <c r="H8" i="107"/>
  <c r="H8" i="108"/>
  <c r="H8" i="109"/>
  <c r="H8" i="110"/>
  <c r="H8" i="111"/>
  <c r="H8" i="112"/>
  <c r="H8" i="113"/>
  <c r="H8" i="114"/>
  <c r="H8" i="115"/>
  <c r="H8" i="116"/>
  <c r="H8" i="117"/>
  <c r="H8" i="118"/>
  <c r="H8" i="119"/>
  <c r="H8" i="120"/>
  <c r="H8" i="121"/>
  <c r="H8" i="122"/>
  <c r="H8" i="123"/>
  <c r="H8" i="124"/>
  <c r="H8" i="125"/>
  <c r="H8" i="126"/>
  <c r="H8" i="127"/>
  <c r="H8" i="128"/>
  <c r="H8" i="129"/>
  <c r="H8" i="50"/>
  <c r="H8" i="49"/>
  <c r="H9" i="49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9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F24" i="63"/>
  <c r="F25" i="63"/>
  <c r="F26" i="63"/>
  <c r="F27" i="63"/>
  <c r="F28" i="63"/>
  <c r="F29" i="63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9" i="67"/>
  <c r="F10" i="67"/>
  <c r="F11" i="67"/>
  <c r="F12" i="67"/>
  <c r="F13" i="67"/>
  <c r="F14" i="67"/>
  <c r="F15" i="67"/>
  <c r="F16" i="67"/>
  <c r="F17" i="67"/>
  <c r="F18" i="67"/>
  <c r="F19" i="67"/>
  <c r="F20" i="67"/>
  <c r="F21" i="67"/>
  <c r="F22" i="67"/>
  <c r="F23" i="67"/>
  <c r="F24" i="67"/>
  <c r="F25" i="67"/>
  <c r="F26" i="67"/>
  <c r="F27" i="67"/>
  <c r="F28" i="67"/>
  <c r="F29" i="67"/>
  <c r="F9" i="68"/>
  <c r="F10" i="68"/>
  <c r="F11" i="68"/>
  <c r="F12" i="68"/>
  <c r="F13" i="68"/>
  <c r="F14" i="68"/>
  <c r="F15" i="68"/>
  <c r="F16" i="68"/>
  <c r="F17" i="68"/>
  <c r="F18" i="68"/>
  <c r="F19" i="68"/>
  <c r="F20" i="68"/>
  <c r="F21" i="68"/>
  <c r="F22" i="68"/>
  <c r="F23" i="68"/>
  <c r="F24" i="68"/>
  <c r="F25" i="68"/>
  <c r="F26" i="68"/>
  <c r="F27" i="68"/>
  <c r="F28" i="68"/>
  <c r="F29" i="68"/>
  <c r="F9" i="69"/>
  <c r="F10" i="69"/>
  <c r="F11" i="69"/>
  <c r="F12" i="69"/>
  <c r="F13" i="69"/>
  <c r="F14" i="69"/>
  <c r="F15" i="69"/>
  <c r="F16" i="69"/>
  <c r="F17" i="69"/>
  <c r="F18" i="69"/>
  <c r="F19" i="69"/>
  <c r="F20" i="69"/>
  <c r="F21" i="69"/>
  <c r="F22" i="69"/>
  <c r="F23" i="69"/>
  <c r="F24" i="69"/>
  <c r="F25" i="69"/>
  <c r="F26" i="69"/>
  <c r="F27" i="69"/>
  <c r="F28" i="69"/>
  <c r="F29" i="69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26" i="71"/>
  <c r="F27" i="71"/>
  <c r="F28" i="71"/>
  <c r="F29" i="71"/>
  <c r="F9" i="72"/>
  <c r="F10" i="72"/>
  <c r="F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9" i="75"/>
  <c r="F10" i="75"/>
  <c r="F11" i="75"/>
  <c r="F12" i="75"/>
  <c r="F13" i="75"/>
  <c r="F14" i="75"/>
  <c r="F15" i="75"/>
  <c r="F16" i="75"/>
  <c r="F17" i="75"/>
  <c r="F18" i="75"/>
  <c r="F19" i="75"/>
  <c r="F20" i="75"/>
  <c r="F21" i="75"/>
  <c r="F22" i="75"/>
  <c r="F23" i="75"/>
  <c r="F24" i="75"/>
  <c r="F25" i="75"/>
  <c r="F26" i="75"/>
  <c r="F27" i="75"/>
  <c r="F28" i="75"/>
  <c r="F29" i="75"/>
  <c r="F9" i="76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9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28" i="78"/>
  <c r="F29" i="78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28" i="79"/>
  <c r="F29" i="79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9" i="88"/>
  <c r="F10" i="88"/>
  <c r="F11" i="88"/>
  <c r="F12" i="88"/>
  <c r="F13" i="88"/>
  <c r="F14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29" i="88"/>
  <c r="F9" i="89"/>
  <c r="F10" i="89"/>
  <c r="F11" i="89"/>
  <c r="F12" i="89"/>
  <c r="F13" i="89"/>
  <c r="F14" i="89"/>
  <c r="F15" i="89"/>
  <c r="F16" i="89"/>
  <c r="F17" i="89"/>
  <c r="F18" i="89"/>
  <c r="F19" i="89"/>
  <c r="F20" i="89"/>
  <c r="F21" i="89"/>
  <c r="F22" i="89"/>
  <c r="F23" i="89"/>
  <c r="F24" i="89"/>
  <c r="F25" i="89"/>
  <c r="F26" i="89"/>
  <c r="F27" i="89"/>
  <c r="F28" i="89"/>
  <c r="F29" i="89"/>
  <c r="F9" i="90"/>
  <c r="F10" i="90"/>
  <c r="F11" i="90"/>
  <c r="F12" i="90"/>
  <c r="F13" i="90"/>
  <c r="F14" i="90"/>
  <c r="F15" i="90"/>
  <c r="F16" i="90"/>
  <c r="F17" i="90"/>
  <c r="F18" i="90"/>
  <c r="F19" i="90"/>
  <c r="F20" i="90"/>
  <c r="F21" i="90"/>
  <c r="F22" i="90"/>
  <c r="F23" i="90"/>
  <c r="F24" i="90"/>
  <c r="F25" i="90"/>
  <c r="F26" i="90"/>
  <c r="F27" i="90"/>
  <c r="F28" i="90"/>
  <c r="F29" i="90"/>
  <c r="F9" i="91"/>
  <c r="F10" i="91"/>
  <c r="F11" i="91"/>
  <c r="F12" i="91"/>
  <c r="F13" i="91"/>
  <c r="F14" i="91"/>
  <c r="F15" i="91"/>
  <c r="F16" i="91"/>
  <c r="F17" i="91"/>
  <c r="F18" i="91"/>
  <c r="F19" i="91"/>
  <c r="F20" i="91"/>
  <c r="F21" i="91"/>
  <c r="F22" i="91"/>
  <c r="F23" i="91"/>
  <c r="F24" i="91"/>
  <c r="F25" i="91"/>
  <c r="F26" i="91"/>
  <c r="F27" i="91"/>
  <c r="F28" i="91"/>
  <c r="F29" i="91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27" i="94"/>
  <c r="F28" i="94"/>
  <c r="F29" i="94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9" i="96"/>
  <c r="F10" i="96"/>
  <c r="F11" i="96"/>
  <c r="F12" i="96"/>
  <c r="F13" i="96"/>
  <c r="F14" i="96"/>
  <c r="F15" i="96"/>
  <c r="F16" i="96"/>
  <c r="F17" i="96"/>
  <c r="F18" i="96"/>
  <c r="F19" i="96"/>
  <c r="F20" i="96"/>
  <c r="F21" i="96"/>
  <c r="F22" i="96"/>
  <c r="F23" i="96"/>
  <c r="F24" i="96"/>
  <c r="F25" i="96"/>
  <c r="F26" i="96"/>
  <c r="F27" i="96"/>
  <c r="F28" i="96"/>
  <c r="F29" i="96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28" i="97"/>
  <c r="F29" i="97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9" i="99"/>
  <c r="F10" i="99"/>
  <c r="F11" i="99"/>
  <c r="F12" i="99"/>
  <c r="F13" i="99"/>
  <c r="F14" i="99"/>
  <c r="F15" i="99"/>
  <c r="F16" i="99"/>
  <c r="F17" i="99"/>
  <c r="F18" i="99"/>
  <c r="F19" i="99"/>
  <c r="F20" i="99"/>
  <c r="F21" i="99"/>
  <c r="F22" i="99"/>
  <c r="F23" i="99"/>
  <c r="F24" i="99"/>
  <c r="F25" i="99"/>
  <c r="F26" i="99"/>
  <c r="F27" i="99"/>
  <c r="F28" i="99"/>
  <c r="F29" i="99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9" i="101"/>
  <c r="F10" i="101"/>
  <c r="F11" i="101"/>
  <c r="F12" i="101"/>
  <c r="F13" i="101"/>
  <c r="F14" i="101"/>
  <c r="F15" i="101"/>
  <c r="F16" i="101"/>
  <c r="F17" i="101"/>
  <c r="F18" i="101"/>
  <c r="F19" i="101"/>
  <c r="F20" i="101"/>
  <c r="F21" i="101"/>
  <c r="F22" i="101"/>
  <c r="F23" i="101"/>
  <c r="F24" i="101"/>
  <c r="F25" i="101"/>
  <c r="F26" i="101"/>
  <c r="F27" i="101"/>
  <c r="F28" i="101"/>
  <c r="F29" i="101"/>
  <c r="F9" i="102"/>
  <c r="F10" i="102"/>
  <c r="F11" i="102"/>
  <c r="F12" i="102"/>
  <c r="F13" i="102"/>
  <c r="F14" i="102"/>
  <c r="F15" i="102"/>
  <c r="F16" i="102"/>
  <c r="F17" i="102"/>
  <c r="F18" i="102"/>
  <c r="F19" i="102"/>
  <c r="F20" i="102"/>
  <c r="F21" i="102"/>
  <c r="F22" i="102"/>
  <c r="F23" i="102"/>
  <c r="F24" i="102"/>
  <c r="F25" i="102"/>
  <c r="F26" i="102"/>
  <c r="F27" i="102"/>
  <c r="F28" i="102"/>
  <c r="F29" i="102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29" i="103"/>
  <c r="F9" i="104"/>
  <c r="F10" i="104"/>
  <c r="F11" i="104"/>
  <c r="F12" i="104"/>
  <c r="F13" i="104"/>
  <c r="F14" i="104"/>
  <c r="F15" i="104"/>
  <c r="F16" i="104"/>
  <c r="F17" i="104"/>
  <c r="F18" i="104"/>
  <c r="F19" i="104"/>
  <c r="F20" i="104"/>
  <c r="F21" i="104"/>
  <c r="F22" i="104"/>
  <c r="F23" i="104"/>
  <c r="F24" i="104"/>
  <c r="F25" i="104"/>
  <c r="F26" i="104"/>
  <c r="F27" i="104"/>
  <c r="F28" i="104"/>
  <c r="F29" i="104"/>
  <c r="F9" i="105"/>
  <c r="F10" i="105"/>
  <c r="F11" i="105"/>
  <c r="F12" i="105"/>
  <c r="F13" i="105"/>
  <c r="F14" i="105"/>
  <c r="F15" i="105"/>
  <c r="F16" i="105"/>
  <c r="F17" i="105"/>
  <c r="F18" i="105"/>
  <c r="F19" i="105"/>
  <c r="F20" i="105"/>
  <c r="F21" i="105"/>
  <c r="F22" i="105"/>
  <c r="F23" i="105"/>
  <c r="F24" i="105"/>
  <c r="F25" i="105"/>
  <c r="F26" i="105"/>
  <c r="F27" i="105"/>
  <c r="F28" i="105"/>
  <c r="F29" i="105"/>
  <c r="F9" i="106"/>
  <c r="F10" i="106"/>
  <c r="F11" i="106"/>
  <c r="F12" i="106"/>
  <c r="F13" i="106"/>
  <c r="F14" i="106"/>
  <c r="F15" i="106"/>
  <c r="F16" i="106"/>
  <c r="F17" i="106"/>
  <c r="F18" i="106"/>
  <c r="F19" i="106"/>
  <c r="F20" i="106"/>
  <c r="F21" i="106"/>
  <c r="F22" i="106"/>
  <c r="F23" i="106"/>
  <c r="F24" i="106"/>
  <c r="F25" i="106"/>
  <c r="F26" i="106"/>
  <c r="F27" i="106"/>
  <c r="F28" i="106"/>
  <c r="F29" i="106"/>
  <c r="F9" i="107"/>
  <c r="F10" i="107"/>
  <c r="F11" i="107"/>
  <c r="F12" i="107"/>
  <c r="F13" i="107"/>
  <c r="F14" i="107"/>
  <c r="F15" i="107"/>
  <c r="F16" i="107"/>
  <c r="F17" i="107"/>
  <c r="F18" i="107"/>
  <c r="F19" i="107"/>
  <c r="F20" i="107"/>
  <c r="F21" i="107"/>
  <c r="F22" i="107"/>
  <c r="F23" i="107"/>
  <c r="F24" i="107"/>
  <c r="F25" i="107"/>
  <c r="F26" i="107"/>
  <c r="F27" i="107"/>
  <c r="F28" i="107"/>
  <c r="F29" i="107"/>
  <c r="F9" i="108"/>
  <c r="F10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27" i="108"/>
  <c r="F28" i="108"/>
  <c r="F29" i="108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9" i="110"/>
  <c r="F10" i="110"/>
  <c r="F11" i="110"/>
  <c r="F12" i="110"/>
  <c r="F13" i="110"/>
  <c r="F14" i="110"/>
  <c r="F15" i="110"/>
  <c r="F16" i="110"/>
  <c r="F17" i="110"/>
  <c r="F18" i="110"/>
  <c r="F19" i="110"/>
  <c r="F20" i="110"/>
  <c r="F21" i="110"/>
  <c r="F22" i="110"/>
  <c r="F23" i="110"/>
  <c r="F24" i="110"/>
  <c r="F25" i="110"/>
  <c r="F26" i="110"/>
  <c r="F27" i="110"/>
  <c r="F28" i="110"/>
  <c r="F29" i="110"/>
  <c r="F9" i="111"/>
  <c r="F10" i="111"/>
  <c r="F11" i="111"/>
  <c r="F12" i="111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9" i="112"/>
  <c r="F10" i="112"/>
  <c r="F11" i="112"/>
  <c r="F12" i="112"/>
  <c r="F13" i="112"/>
  <c r="F14" i="112"/>
  <c r="F15" i="112"/>
  <c r="F16" i="112"/>
  <c r="F17" i="112"/>
  <c r="F18" i="112"/>
  <c r="F19" i="112"/>
  <c r="F20" i="112"/>
  <c r="F21" i="112"/>
  <c r="F22" i="112"/>
  <c r="F23" i="112"/>
  <c r="F24" i="112"/>
  <c r="F25" i="112"/>
  <c r="F26" i="112"/>
  <c r="F27" i="112"/>
  <c r="F28" i="112"/>
  <c r="F29" i="112"/>
  <c r="F9" i="113"/>
  <c r="F10" i="113"/>
  <c r="F11" i="113"/>
  <c r="F12" i="113"/>
  <c r="F13" i="113"/>
  <c r="F14" i="113"/>
  <c r="F15" i="113"/>
  <c r="F16" i="113"/>
  <c r="F17" i="113"/>
  <c r="F18" i="113"/>
  <c r="F19" i="113"/>
  <c r="F20" i="113"/>
  <c r="F21" i="113"/>
  <c r="F22" i="113"/>
  <c r="F23" i="113"/>
  <c r="F24" i="113"/>
  <c r="F25" i="113"/>
  <c r="F26" i="113"/>
  <c r="F27" i="113"/>
  <c r="F28" i="113"/>
  <c r="F29" i="113"/>
  <c r="F9" i="114"/>
  <c r="F10" i="114"/>
  <c r="F11" i="114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4" i="114"/>
  <c r="F25" i="114"/>
  <c r="F26" i="114"/>
  <c r="F27" i="114"/>
  <c r="F28" i="114"/>
  <c r="F29" i="114"/>
  <c r="F9" i="115"/>
  <c r="F10" i="115"/>
  <c r="F11" i="115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4" i="115"/>
  <c r="F25" i="115"/>
  <c r="F26" i="115"/>
  <c r="F27" i="115"/>
  <c r="F28" i="115"/>
  <c r="F29" i="115"/>
  <c r="F9" i="116"/>
  <c r="F10" i="116"/>
  <c r="F11" i="116"/>
  <c r="F12" i="116"/>
  <c r="F13" i="116"/>
  <c r="F14" i="116"/>
  <c r="F15" i="116"/>
  <c r="F16" i="116"/>
  <c r="F17" i="116"/>
  <c r="F18" i="116"/>
  <c r="F19" i="116"/>
  <c r="F20" i="116"/>
  <c r="F21" i="116"/>
  <c r="F22" i="116"/>
  <c r="F23" i="116"/>
  <c r="F24" i="116"/>
  <c r="F25" i="116"/>
  <c r="F26" i="116"/>
  <c r="F27" i="116"/>
  <c r="F28" i="116"/>
  <c r="F29" i="116"/>
  <c r="F9" i="117"/>
  <c r="F10" i="117"/>
  <c r="F11" i="117"/>
  <c r="F12" i="117"/>
  <c r="F13" i="117"/>
  <c r="F14" i="117"/>
  <c r="F15" i="117"/>
  <c r="F16" i="117"/>
  <c r="F17" i="117"/>
  <c r="F18" i="117"/>
  <c r="F19" i="117"/>
  <c r="F20" i="117"/>
  <c r="F21" i="117"/>
  <c r="F22" i="117"/>
  <c r="F23" i="117"/>
  <c r="F24" i="117"/>
  <c r="F25" i="117"/>
  <c r="F26" i="117"/>
  <c r="F27" i="117"/>
  <c r="F28" i="117"/>
  <c r="F29" i="117"/>
  <c r="F9" i="118"/>
  <c r="F10" i="118"/>
  <c r="F11" i="118"/>
  <c r="F12" i="118"/>
  <c r="F13" i="118"/>
  <c r="F14" i="118"/>
  <c r="F15" i="118"/>
  <c r="F16" i="118"/>
  <c r="F17" i="118"/>
  <c r="F18" i="118"/>
  <c r="F19" i="118"/>
  <c r="F20" i="118"/>
  <c r="F21" i="118"/>
  <c r="F22" i="118"/>
  <c r="F23" i="118"/>
  <c r="F24" i="118"/>
  <c r="F25" i="118"/>
  <c r="F26" i="118"/>
  <c r="F27" i="118"/>
  <c r="F28" i="118"/>
  <c r="F29" i="118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24" i="119"/>
  <c r="F25" i="119"/>
  <c r="F26" i="119"/>
  <c r="F27" i="119"/>
  <c r="F28" i="119"/>
  <c r="F29" i="119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6" i="120"/>
  <c r="F27" i="120"/>
  <c r="F28" i="120"/>
  <c r="F29" i="120"/>
  <c r="F9" i="121"/>
  <c r="F10" i="121"/>
  <c r="F11" i="121"/>
  <c r="F12" i="121"/>
  <c r="F13" i="121"/>
  <c r="F14" i="121"/>
  <c r="F15" i="121"/>
  <c r="F16" i="121"/>
  <c r="F17" i="121"/>
  <c r="F18" i="121"/>
  <c r="F19" i="121"/>
  <c r="F20" i="121"/>
  <c r="F21" i="121"/>
  <c r="F22" i="121"/>
  <c r="F23" i="121"/>
  <c r="F24" i="121"/>
  <c r="F25" i="121"/>
  <c r="F26" i="121"/>
  <c r="F27" i="121"/>
  <c r="F28" i="121"/>
  <c r="F29" i="121"/>
  <c r="F9" i="122"/>
  <c r="F10" i="122"/>
  <c r="F11" i="122"/>
  <c r="F12" i="122"/>
  <c r="F13" i="122"/>
  <c r="F14" i="122"/>
  <c r="F15" i="122"/>
  <c r="F16" i="122"/>
  <c r="F17" i="122"/>
  <c r="F18" i="122"/>
  <c r="F19" i="122"/>
  <c r="F20" i="122"/>
  <c r="F21" i="122"/>
  <c r="F22" i="122"/>
  <c r="F23" i="122"/>
  <c r="F24" i="122"/>
  <c r="F25" i="122"/>
  <c r="F26" i="122"/>
  <c r="F27" i="122"/>
  <c r="F28" i="122"/>
  <c r="F29" i="122"/>
  <c r="F9" i="123"/>
  <c r="F10" i="123"/>
  <c r="F11" i="123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4" i="123"/>
  <c r="F25" i="123"/>
  <c r="F26" i="123"/>
  <c r="F27" i="123"/>
  <c r="F28" i="123"/>
  <c r="F29" i="123"/>
  <c r="F9" i="124"/>
  <c r="F10" i="124"/>
  <c r="F11" i="124"/>
  <c r="F12" i="124"/>
  <c r="F13" i="124"/>
  <c r="F14" i="124"/>
  <c r="F15" i="124"/>
  <c r="F16" i="124"/>
  <c r="F17" i="124"/>
  <c r="F18" i="124"/>
  <c r="F19" i="124"/>
  <c r="F20" i="124"/>
  <c r="F21" i="124"/>
  <c r="F22" i="124"/>
  <c r="F23" i="124"/>
  <c r="F24" i="124"/>
  <c r="F25" i="124"/>
  <c r="F26" i="124"/>
  <c r="F27" i="124"/>
  <c r="F28" i="124"/>
  <c r="F29" i="124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9" i="126"/>
  <c r="F10" i="126"/>
  <c r="F11" i="126"/>
  <c r="F12" i="126"/>
  <c r="F13" i="126"/>
  <c r="F14" i="126"/>
  <c r="F15" i="126"/>
  <c r="F16" i="126"/>
  <c r="F17" i="126"/>
  <c r="F18" i="126"/>
  <c r="F19" i="126"/>
  <c r="F20" i="126"/>
  <c r="F21" i="126"/>
  <c r="F22" i="126"/>
  <c r="F23" i="126"/>
  <c r="F24" i="126"/>
  <c r="F25" i="126"/>
  <c r="F26" i="126"/>
  <c r="F27" i="126"/>
  <c r="F28" i="126"/>
  <c r="F29" i="126"/>
  <c r="F9" i="127"/>
  <c r="F10" i="127"/>
  <c r="F11" i="127"/>
  <c r="F12" i="127"/>
  <c r="F13" i="127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9" i="128"/>
  <c r="F10" i="128"/>
  <c r="F11" i="128"/>
  <c r="F12" i="128"/>
  <c r="F13" i="128"/>
  <c r="F14" i="128"/>
  <c r="F15" i="128"/>
  <c r="F16" i="128"/>
  <c r="F17" i="128"/>
  <c r="F18" i="128"/>
  <c r="F19" i="128"/>
  <c r="F20" i="128"/>
  <c r="F21" i="128"/>
  <c r="F22" i="128"/>
  <c r="F23" i="128"/>
  <c r="F24" i="128"/>
  <c r="F25" i="128"/>
  <c r="F26" i="128"/>
  <c r="F27" i="128"/>
  <c r="F28" i="128"/>
  <c r="F29" i="128"/>
  <c r="F9" i="129"/>
  <c r="F10" i="129"/>
  <c r="F11" i="129"/>
  <c r="F12" i="129"/>
  <c r="F13" i="129"/>
  <c r="F14" i="129"/>
  <c r="F15" i="129"/>
  <c r="F16" i="129"/>
  <c r="F17" i="129"/>
  <c r="F18" i="129"/>
  <c r="F19" i="129"/>
  <c r="F20" i="129"/>
  <c r="F21" i="129"/>
  <c r="F22" i="129"/>
  <c r="F23" i="129"/>
  <c r="F24" i="129"/>
  <c r="F25" i="129"/>
  <c r="F26" i="129"/>
  <c r="F27" i="129"/>
  <c r="F28" i="129"/>
  <c r="F29" i="129"/>
  <c r="F9" i="49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8" i="50"/>
  <c r="F8" i="51"/>
  <c r="F8" i="52"/>
  <c r="F8" i="53"/>
  <c r="F8" i="54"/>
  <c r="F8" i="55"/>
  <c r="F8" i="57"/>
  <c r="F8" i="58"/>
  <c r="F8" i="59"/>
  <c r="F8" i="60"/>
  <c r="F8" i="61"/>
  <c r="F8" i="62"/>
  <c r="F8" i="63"/>
  <c r="F8" i="64"/>
  <c r="F8" i="65"/>
  <c r="F8" i="66"/>
  <c r="F8" i="67"/>
  <c r="F8" i="68"/>
  <c r="F8" i="69"/>
  <c r="F8" i="70"/>
  <c r="F8" i="71"/>
  <c r="F8" i="72"/>
  <c r="F8" i="73"/>
  <c r="F8" i="74"/>
  <c r="F8" i="75"/>
  <c r="F8" i="76"/>
  <c r="F8" i="77"/>
  <c r="F8" i="78"/>
  <c r="F8" i="79"/>
  <c r="F8" i="80"/>
  <c r="F8" i="81"/>
  <c r="F8" i="56"/>
  <c r="F8" i="82"/>
  <c r="F8" i="83"/>
  <c r="F8" i="84"/>
  <c r="F8" i="85"/>
  <c r="F8" i="86"/>
  <c r="F8" i="87"/>
  <c r="F8" i="88"/>
  <c r="F8" i="89"/>
  <c r="F8" i="90"/>
  <c r="F8" i="91"/>
  <c r="F8" i="92"/>
  <c r="F8" i="93"/>
  <c r="F8" i="94"/>
  <c r="F8" i="95"/>
  <c r="F8" i="96"/>
  <c r="F8" i="97"/>
  <c r="F8" i="98"/>
  <c r="F8" i="99"/>
  <c r="F8" i="100"/>
  <c r="F8" i="101"/>
  <c r="F8" i="102"/>
  <c r="F8" i="103"/>
  <c r="F8" i="104"/>
  <c r="F8" i="105"/>
  <c r="F8" i="106"/>
  <c r="F8" i="107"/>
  <c r="F8" i="108"/>
  <c r="F8" i="109"/>
  <c r="F8" i="110"/>
  <c r="F8" i="111"/>
  <c r="F8" i="112"/>
  <c r="F8" i="113"/>
  <c r="F8" i="114"/>
  <c r="F8" i="115"/>
  <c r="F8" i="116"/>
  <c r="F8" i="117"/>
  <c r="F8" i="118"/>
  <c r="F8" i="119"/>
  <c r="F8" i="120"/>
  <c r="F8" i="121"/>
  <c r="F8" i="122"/>
  <c r="F8" i="123"/>
  <c r="F8" i="124"/>
  <c r="F8" i="125"/>
  <c r="F8" i="126"/>
  <c r="F8" i="127"/>
  <c r="F8" i="128"/>
  <c r="F8" i="129"/>
  <c r="F8" i="49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29" i="48"/>
  <c r="L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J8" i="48"/>
  <c r="H8" i="48"/>
  <c r="F8" i="48"/>
  <c r="K29" i="55" l="1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D30" i="50"/>
  <c r="K30" i="50" s="1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30" i="81" l="1"/>
  <c r="K30" i="56"/>
  <c r="K30" i="82"/>
  <c r="K30" i="83"/>
  <c r="K30" i="84"/>
  <c r="K30" i="85"/>
  <c r="K30" i="86"/>
  <c r="K30" i="87"/>
  <c r="K30" i="88"/>
  <c r="K30" i="89"/>
  <c r="K30" i="90"/>
  <c r="K30" i="91"/>
  <c r="K30" i="92"/>
  <c r="K30" i="93"/>
  <c r="K30" i="94"/>
  <c r="K30" i="95"/>
  <c r="K30" i="96"/>
  <c r="K30" i="97"/>
  <c r="K30" i="98"/>
  <c r="K30" i="99"/>
  <c r="K30" i="100"/>
  <c r="K30" i="101"/>
  <c r="K30" i="102"/>
  <c r="K30" i="103"/>
  <c r="K30" i="104"/>
  <c r="K30" i="105"/>
  <c r="K30" i="106"/>
  <c r="K30" i="107"/>
  <c r="K30" i="108"/>
  <c r="K30" i="109"/>
  <c r="K30" i="110"/>
  <c r="K30" i="111"/>
  <c r="K30" i="112"/>
  <c r="K30" i="113"/>
  <c r="K30" i="114"/>
  <c r="K30" i="115"/>
  <c r="K30" i="116"/>
  <c r="K30" i="117"/>
  <c r="K30" i="118"/>
  <c r="K30" i="119"/>
  <c r="K30" i="120"/>
  <c r="K30" i="121"/>
  <c r="K30" i="122"/>
  <c r="K30" i="123"/>
  <c r="K30" i="124"/>
  <c r="K30" i="125"/>
  <c r="K30" i="126"/>
  <c r="K30" i="127"/>
  <c r="K30" i="128"/>
  <c r="K30" i="129"/>
  <c r="K30" i="80"/>
  <c r="K29" i="81"/>
  <c r="K28" i="81"/>
  <c r="K27" i="81"/>
  <c r="K26" i="81"/>
  <c r="K25" i="81"/>
  <c r="K24" i="81"/>
  <c r="K23" i="81"/>
  <c r="K22" i="81"/>
  <c r="K21" i="81"/>
  <c r="K20" i="81"/>
  <c r="K19" i="81"/>
  <c r="K18" i="81"/>
  <c r="K17" i="81"/>
  <c r="K16" i="81"/>
  <c r="K15" i="81"/>
  <c r="K14" i="81"/>
  <c r="K13" i="81"/>
  <c r="K12" i="81"/>
  <c r="K11" i="81"/>
  <c r="K10" i="81"/>
  <c r="K9" i="81"/>
  <c r="K8" i="81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29" i="82"/>
  <c r="K28" i="82"/>
  <c r="K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K8" i="82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29" i="84"/>
  <c r="K28" i="84"/>
  <c r="K27" i="84"/>
  <c r="K26" i="84"/>
  <c r="K25" i="84"/>
  <c r="K24" i="84"/>
  <c r="K23" i="84"/>
  <c r="K22" i="84"/>
  <c r="K21" i="84"/>
  <c r="K20" i="84"/>
  <c r="K19" i="84"/>
  <c r="K18" i="84"/>
  <c r="K17" i="84"/>
  <c r="K16" i="84"/>
  <c r="K15" i="84"/>
  <c r="K14" i="84"/>
  <c r="K13" i="84"/>
  <c r="K12" i="84"/>
  <c r="K11" i="84"/>
  <c r="K10" i="84"/>
  <c r="K9" i="84"/>
  <c r="K8" i="84"/>
  <c r="K29" i="85"/>
  <c r="K28" i="85"/>
  <c r="K27" i="85"/>
  <c r="K26" i="85"/>
  <c r="K25" i="85"/>
  <c r="K24" i="85"/>
  <c r="K23" i="85"/>
  <c r="K22" i="85"/>
  <c r="K21" i="85"/>
  <c r="K20" i="85"/>
  <c r="K19" i="85"/>
  <c r="K18" i="85"/>
  <c r="K17" i="85"/>
  <c r="K16" i="85"/>
  <c r="K15" i="85"/>
  <c r="K14" i="85"/>
  <c r="K13" i="85"/>
  <c r="K12" i="85"/>
  <c r="K11" i="85"/>
  <c r="K10" i="85"/>
  <c r="K9" i="85"/>
  <c r="K8" i="85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29" i="88"/>
  <c r="K28" i="88"/>
  <c r="K27" i="88"/>
  <c r="K26" i="88"/>
  <c r="K25" i="88"/>
  <c r="K24" i="88"/>
  <c r="K23" i="88"/>
  <c r="K22" i="88"/>
  <c r="K21" i="88"/>
  <c r="K20" i="88"/>
  <c r="K19" i="88"/>
  <c r="K18" i="88"/>
  <c r="K17" i="88"/>
  <c r="K16" i="88"/>
  <c r="K15" i="88"/>
  <c r="K14" i="88"/>
  <c r="K13" i="88"/>
  <c r="K12" i="88"/>
  <c r="K11" i="88"/>
  <c r="K10" i="88"/>
  <c r="K9" i="88"/>
  <c r="K8" i="88"/>
  <c r="K29" i="89"/>
  <c r="K28" i="89"/>
  <c r="K27" i="89"/>
  <c r="K26" i="89"/>
  <c r="K25" i="89"/>
  <c r="K24" i="89"/>
  <c r="K23" i="89"/>
  <c r="K22" i="89"/>
  <c r="K21" i="89"/>
  <c r="K20" i="89"/>
  <c r="K19" i="89"/>
  <c r="K18" i="89"/>
  <c r="K17" i="89"/>
  <c r="K16" i="89"/>
  <c r="K15" i="89"/>
  <c r="K14" i="89"/>
  <c r="K13" i="89"/>
  <c r="K12" i="89"/>
  <c r="K11" i="89"/>
  <c r="K10" i="89"/>
  <c r="K9" i="89"/>
  <c r="K8" i="89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29" i="91"/>
  <c r="K28" i="91"/>
  <c r="K27" i="91"/>
  <c r="K26" i="91"/>
  <c r="K25" i="91"/>
  <c r="K24" i="91"/>
  <c r="K23" i="91"/>
  <c r="K22" i="91"/>
  <c r="K21" i="91"/>
  <c r="K20" i="91"/>
  <c r="K19" i="91"/>
  <c r="K18" i="91"/>
  <c r="K17" i="91"/>
  <c r="K16" i="91"/>
  <c r="K15" i="91"/>
  <c r="K14" i="91"/>
  <c r="K13" i="91"/>
  <c r="K12" i="91"/>
  <c r="K11" i="91"/>
  <c r="K10" i="91"/>
  <c r="K9" i="91"/>
  <c r="K8" i="91"/>
  <c r="K29" i="92"/>
  <c r="K28" i="92"/>
  <c r="K27" i="92"/>
  <c r="K26" i="92"/>
  <c r="K25" i="92"/>
  <c r="K24" i="92"/>
  <c r="K23" i="92"/>
  <c r="K22" i="92"/>
  <c r="K21" i="92"/>
  <c r="K20" i="92"/>
  <c r="K19" i="92"/>
  <c r="K18" i="92"/>
  <c r="K17" i="92"/>
  <c r="K16" i="92"/>
  <c r="K15" i="92"/>
  <c r="K14" i="92"/>
  <c r="K13" i="92"/>
  <c r="K12" i="92"/>
  <c r="K11" i="92"/>
  <c r="K10" i="92"/>
  <c r="K9" i="92"/>
  <c r="K8" i="92"/>
  <c r="K29" i="93"/>
  <c r="K28" i="93"/>
  <c r="K27" i="93"/>
  <c r="K26" i="93"/>
  <c r="K25" i="93"/>
  <c r="K24" i="93"/>
  <c r="K23" i="93"/>
  <c r="K22" i="93"/>
  <c r="K21" i="93"/>
  <c r="K20" i="93"/>
  <c r="K19" i="93"/>
  <c r="K18" i="93"/>
  <c r="K17" i="93"/>
  <c r="K16" i="93"/>
  <c r="K15" i="93"/>
  <c r="K14" i="93"/>
  <c r="K13" i="93"/>
  <c r="K12" i="93"/>
  <c r="K11" i="93"/>
  <c r="K10" i="93"/>
  <c r="K9" i="93"/>
  <c r="K8" i="93"/>
  <c r="K29" i="94"/>
  <c r="K28" i="94"/>
  <c r="K27" i="94"/>
  <c r="K26" i="94"/>
  <c r="K25" i="94"/>
  <c r="K24" i="94"/>
  <c r="K23" i="94"/>
  <c r="K22" i="94"/>
  <c r="K21" i="94"/>
  <c r="K20" i="94"/>
  <c r="K19" i="94"/>
  <c r="K18" i="94"/>
  <c r="K17" i="94"/>
  <c r="K16" i="94"/>
  <c r="K15" i="94"/>
  <c r="K14" i="94"/>
  <c r="K13" i="94"/>
  <c r="K12" i="94"/>
  <c r="K11" i="94"/>
  <c r="K10" i="94"/>
  <c r="K9" i="94"/>
  <c r="K8" i="94"/>
  <c r="K29" i="95"/>
  <c r="K28" i="95"/>
  <c r="K27" i="95"/>
  <c r="K26" i="95"/>
  <c r="K25" i="95"/>
  <c r="K24" i="95"/>
  <c r="K23" i="95"/>
  <c r="K22" i="95"/>
  <c r="K21" i="95"/>
  <c r="K20" i="95"/>
  <c r="K19" i="95"/>
  <c r="K18" i="95"/>
  <c r="K17" i="95"/>
  <c r="K16" i="95"/>
  <c r="K15" i="95"/>
  <c r="K14" i="95"/>
  <c r="K13" i="95"/>
  <c r="K12" i="95"/>
  <c r="K11" i="95"/>
  <c r="K10" i="95"/>
  <c r="K9" i="95"/>
  <c r="K8" i="95"/>
  <c r="K29" i="96"/>
  <c r="K28" i="96"/>
  <c r="K27" i="96"/>
  <c r="K26" i="96"/>
  <c r="K25" i="96"/>
  <c r="K24" i="96"/>
  <c r="K23" i="96"/>
  <c r="K22" i="96"/>
  <c r="K21" i="96"/>
  <c r="K20" i="96"/>
  <c r="K19" i="96"/>
  <c r="K18" i="96"/>
  <c r="K17" i="96"/>
  <c r="K16" i="96"/>
  <c r="K15" i="96"/>
  <c r="K14" i="96"/>
  <c r="K13" i="96"/>
  <c r="K12" i="96"/>
  <c r="K11" i="96"/>
  <c r="K10" i="96"/>
  <c r="K9" i="96"/>
  <c r="K8" i="96"/>
  <c r="K29" i="97"/>
  <c r="K28" i="97"/>
  <c r="K27" i="97"/>
  <c r="K26" i="97"/>
  <c r="K25" i="97"/>
  <c r="K24" i="97"/>
  <c r="K23" i="97"/>
  <c r="K22" i="97"/>
  <c r="K21" i="97"/>
  <c r="K20" i="97"/>
  <c r="K19" i="97"/>
  <c r="K18" i="97"/>
  <c r="K17" i="97"/>
  <c r="K16" i="97"/>
  <c r="K15" i="97"/>
  <c r="K14" i="97"/>
  <c r="K13" i="97"/>
  <c r="K12" i="97"/>
  <c r="K11" i="97"/>
  <c r="K10" i="97"/>
  <c r="K9" i="97"/>
  <c r="K8" i="97"/>
  <c r="K29" i="98"/>
  <c r="K28" i="98"/>
  <c r="K27" i="98"/>
  <c r="K26" i="98"/>
  <c r="K25" i="98"/>
  <c r="K24" i="98"/>
  <c r="K23" i="98"/>
  <c r="K22" i="98"/>
  <c r="K21" i="98"/>
  <c r="K20" i="98"/>
  <c r="K19" i="98"/>
  <c r="K18" i="98"/>
  <c r="K17" i="98"/>
  <c r="K16" i="98"/>
  <c r="K15" i="98"/>
  <c r="K14" i="98"/>
  <c r="K13" i="98"/>
  <c r="K12" i="98"/>
  <c r="K11" i="98"/>
  <c r="K10" i="98"/>
  <c r="K9" i="98"/>
  <c r="K8" i="98"/>
  <c r="K29" i="99"/>
  <c r="K28" i="99"/>
  <c r="K27" i="99"/>
  <c r="K26" i="99"/>
  <c r="K25" i="99"/>
  <c r="K24" i="99"/>
  <c r="K23" i="99"/>
  <c r="K22" i="99"/>
  <c r="K21" i="99"/>
  <c r="K20" i="99"/>
  <c r="K19" i="99"/>
  <c r="K18" i="99"/>
  <c r="K17" i="99"/>
  <c r="K16" i="99"/>
  <c r="K15" i="99"/>
  <c r="K14" i="99"/>
  <c r="K13" i="99"/>
  <c r="K12" i="99"/>
  <c r="K11" i="99"/>
  <c r="K10" i="99"/>
  <c r="K9" i="99"/>
  <c r="K8" i="99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11" i="100"/>
  <c r="K10" i="100"/>
  <c r="K9" i="100"/>
  <c r="K8" i="100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29" i="102"/>
  <c r="K28" i="102"/>
  <c r="K27" i="102"/>
  <c r="K26" i="102"/>
  <c r="K25" i="102"/>
  <c r="K24" i="102"/>
  <c r="K23" i="102"/>
  <c r="K22" i="102"/>
  <c r="K21" i="102"/>
  <c r="K20" i="102"/>
  <c r="K19" i="102"/>
  <c r="K18" i="102"/>
  <c r="K17" i="102"/>
  <c r="K16" i="102"/>
  <c r="K15" i="102"/>
  <c r="K14" i="102"/>
  <c r="K13" i="102"/>
  <c r="K12" i="102"/>
  <c r="K11" i="102"/>
  <c r="K10" i="102"/>
  <c r="K9" i="102"/>
  <c r="K8" i="102"/>
  <c r="K29" i="103"/>
  <c r="K28" i="103"/>
  <c r="K27" i="103"/>
  <c r="K26" i="103"/>
  <c r="K25" i="103"/>
  <c r="K24" i="103"/>
  <c r="K23" i="103"/>
  <c r="K22" i="103"/>
  <c r="K21" i="103"/>
  <c r="K20" i="103"/>
  <c r="K19" i="103"/>
  <c r="K18" i="103"/>
  <c r="K17" i="103"/>
  <c r="K16" i="103"/>
  <c r="K15" i="103"/>
  <c r="K14" i="103"/>
  <c r="K13" i="103"/>
  <c r="K12" i="103"/>
  <c r="K11" i="103"/>
  <c r="K10" i="103"/>
  <c r="K9" i="103"/>
  <c r="K8" i="103"/>
  <c r="K29" i="104"/>
  <c r="K28" i="104"/>
  <c r="K27" i="104"/>
  <c r="K26" i="104"/>
  <c r="K25" i="104"/>
  <c r="K24" i="104"/>
  <c r="K23" i="104"/>
  <c r="K22" i="104"/>
  <c r="K21" i="104"/>
  <c r="K20" i="104"/>
  <c r="K19" i="104"/>
  <c r="K18" i="104"/>
  <c r="K17" i="104"/>
  <c r="K16" i="104"/>
  <c r="K15" i="104"/>
  <c r="K14" i="104"/>
  <c r="K13" i="104"/>
  <c r="K12" i="104"/>
  <c r="K11" i="104"/>
  <c r="K10" i="104"/>
  <c r="K9" i="104"/>
  <c r="K8" i="104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29" i="106"/>
  <c r="K28" i="106"/>
  <c r="K27" i="106"/>
  <c r="K26" i="106"/>
  <c r="K25" i="106"/>
  <c r="K24" i="106"/>
  <c r="K23" i="106"/>
  <c r="K22" i="106"/>
  <c r="K21" i="106"/>
  <c r="K20" i="106"/>
  <c r="K19" i="106"/>
  <c r="K18" i="106"/>
  <c r="K17" i="106"/>
  <c r="K16" i="106"/>
  <c r="K15" i="106"/>
  <c r="K14" i="106"/>
  <c r="K13" i="106"/>
  <c r="K12" i="106"/>
  <c r="K11" i="106"/>
  <c r="K10" i="106"/>
  <c r="K9" i="106"/>
  <c r="K8" i="106"/>
  <c r="K29" i="107"/>
  <c r="K28" i="107"/>
  <c r="K27" i="107"/>
  <c r="K26" i="107"/>
  <c r="K25" i="107"/>
  <c r="K24" i="107"/>
  <c r="K23" i="107"/>
  <c r="K22" i="107"/>
  <c r="K21" i="107"/>
  <c r="K20" i="107"/>
  <c r="K19" i="107"/>
  <c r="K18" i="107"/>
  <c r="K17" i="107"/>
  <c r="K16" i="107"/>
  <c r="K15" i="107"/>
  <c r="K14" i="107"/>
  <c r="K13" i="107"/>
  <c r="K12" i="107"/>
  <c r="K11" i="107"/>
  <c r="K10" i="107"/>
  <c r="K9" i="107"/>
  <c r="K8" i="107"/>
  <c r="K29" i="108"/>
  <c r="K28" i="108"/>
  <c r="K27" i="108"/>
  <c r="K26" i="108"/>
  <c r="K25" i="108"/>
  <c r="K24" i="108"/>
  <c r="K23" i="108"/>
  <c r="K22" i="108"/>
  <c r="K21" i="108"/>
  <c r="K20" i="108"/>
  <c r="K19" i="108"/>
  <c r="K18" i="108"/>
  <c r="K17" i="108"/>
  <c r="K16" i="108"/>
  <c r="K15" i="108"/>
  <c r="K14" i="108"/>
  <c r="K13" i="108"/>
  <c r="K12" i="108"/>
  <c r="K11" i="108"/>
  <c r="K10" i="108"/>
  <c r="K9" i="108"/>
  <c r="K8" i="108"/>
  <c r="K29" i="109"/>
  <c r="K28" i="109"/>
  <c r="K27" i="109"/>
  <c r="K26" i="109"/>
  <c r="K25" i="109"/>
  <c r="K24" i="109"/>
  <c r="K23" i="109"/>
  <c r="K22" i="109"/>
  <c r="K21" i="109"/>
  <c r="K20" i="109"/>
  <c r="K19" i="109"/>
  <c r="K18" i="109"/>
  <c r="K17" i="109"/>
  <c r="K16" i="109"/>
  <c r="K15" i="109"/>
  <c r="K14" i="109"/>
  <c r="K13" i="109"/>
  <c r="K12" i="109"/>
  <c r="K11" i="109"/>
  <c r="K10" i="109"/>
  <c r="K9" i="109"/>
  <c r="K8" i="109"/>
  <c r="K29" i="110"/>
  <c r="K28" i="110"/>
  <c r="K27" i="110"/>
  <c r="K26" i="110"/>
  <c r="K25" i="110"/>
  <c r="K24" i="110"/>
  <c r="K23" i="110"/>
  <c r="K22" i="110"/>
  <c r="K21" i="110"/>
  <c r="K20" i="110"/>
  <c r="K19" i="110"/>
  <c r="K18" i="110"/>
  <c r="K17" i="110"/>
  <c r="K16" i="110"/>
  <c r="K15" i="110"/>
  <c r="K14" i="110"/>
  <c r="K13" i="110"/>
  <c r="K12" i="110"/>
  <c r="K11" i="110"/>
  <c r="K10" i="110"/>
  <c r="K9" i="110"/>
  <c r="K8" i="110"/>
  <c r="K29" i="111"/>
  <c r="K28" i="111"/>
  <c r="K27" i="111"/>
  <c r="K26" i="111"/>
  <c r="K25" i="111"/>
  <c r="K24" i="111"/>
  <c r="K23" i="111"/>
  <c r="K22" i="111"/>
  <c r="K21" i="111"/>
  <c r="K20" i="111"/>
  <c r="K19" i="111"/>
  <c r="K18" i="111"/>
  <c r="K17" i="111"/>
  <c r="K16" i="111"/>
  <c r="K15" i="111"/>
  <c r="K14" i="111"/>
  <c r="K13" i="111"/>
  <c r="K12" i="111"/>
  <c r="K11" i="111"/>
  <c r="K10" i="111"/>
  <c r="K9" i="111"/>
  <c r="K8" i="111"/>
  <c r="K29" i="112"/>
  <c r="K28" i="112"/>
  <c r="K27" i="112"/>
  <c r="K26" i="112"/>
  <c r="K25" i="112"/>
  <c r="K24" i="112"/>
  <c r="K23" i="112"/>
  <c r="K22" i="112"/>
  <c r="K21" i="112"/>
  <c r="K20" i="112"/>
  <c r="K19" i="112"/>
  <c r="K18" i="112"/>
  <c r="K17" i="112"/>
  <c r="K16" i="112"/>
  <c r="K15" i="112"/>
  <c r="K14" i="112"/>
  <c r="K13" i="112"/>
  <c r="K12" i="112"/>
  <c r="K11" i="112"/>
  <c r="K10" i="112"/>
  <c r="K9" i="112"/>
  <c r="K8" i="112"/>
  <c r="K29" i="113"/>
  <c r="K28" i="113"/>
  <c r="K27" i="113"/>
  <c r="K26" i="113"/>
  <c r="K25" i="113"/>
  <c r="K24" i="113"/>
  <c r="K23" i="113"/>
  <c r="K22" i="113"/>
  <c r="K21" i="113"/>
  <c r="K20" i="113"/>
  <c r="K19" i="113"/>
  <c r="K18" i="113"/>
  <c r="K17" i="113"/>
  <c r="K16" i="113"/>
  <c r="K15" i="113"/>
  <c r="K14" i="113"/>
  <c r="K13" i="113"/>
  <c r="K12" i="113"/>
  <c r="K11" i="113"/>
  <c r="K10" i="113"/>
  <c r="K9" i="113"/>
  <c r="K8" i="113"/>
  <c r="K29" i="114"/>
  <c r="K28" i="114"/>
  <c r="K27" i="114"/>
  <c r="K26" i="114"/>
  <c r="K25" i="114"/>
  <c r="K24" i="114"/>
  <c r="K23" i="114"/>
  <c r="K22" i="114"/>
  <c r="K21" i="114"/>
  <c r="K20" i="114"/>
  <c r="K19" i="114"/>
  <c r="K18" i="114"/>
  <c r="K17" i="114"/>
  <c r="K16" i="114"/>
  <c r="K15" i="114"/>
  <c r="K14" i="114"/>
  <c r="K13" i="114"/>
  <c r="K12" i="114"/>
  <c r="K11" i="114"/>
  <c r="K10" i="114"/>
  <c r="K9" i="114"/>
  <c r="K8" i="114"/>
  <c r="K29" i="115"/>
  <c r="K28" i="115"/>
  <c r="K27" i="115"/>
  <c r="K26" i="115"/>
  <c r="K25" i="115"/>
  <c r="K24" i="115"/>
  <c r="K23" i="115"/>
  <c r="K22" i="115"/>
  <c r="K21" i="115"/>
  <c r="K20" i="115"/>
  <c r="K19" i="115"/>
  <c r="K18" i="115"/>
  <c r="K17" i="115"/>
  <c r="K16" i="115"/>
  <c r="K15" i="115"/>
  <c r="K14" i="115"/>
  <c r="K13" i="115"/>
  <c r="K12" i="115"/>
  <c r="K11" i="115"/>
  <c r="K10" i="115"/>
  <c r="K9" i="115"/>
  <c r="K8" i="115"/>
  <c r="K29" i="116"/>
  <c r="K28" i="116"/>
  <c r="K27" i="116"/>
  <c r="K26" i="116"/>
  <c r="K25" i="116"/>
  <c r="K24" i="116"/>
  <c r="K23" i="116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K9" i="116"/>
  <c r="K8" i="116"/>
  <c r="K29" i="117"/>
  <c r="K28" i="117"/>
  <c r="K27" i="117"/>
  <c r="K26" i="117"/>
  <c r="K25" i="117"/>
  <c r="K24" i="117"/>
  <c r="K23" i="117"/>
  <c r="K22" i="117"/>
  <c r="K21" i="117"/>
  <c r="K20" i="117"/>
  <c r="K19" i="117"/>
  <c r="K18" i="117"/>
  <c r="K17" i="117"/>
  <c r="K16" i="117"/>
  <c r="K15" i="117"/>
  <c r="K14" i="117"/>
  <c r="K13" i="117"/>
  <c r="K12" i="117"/>
  <c r="K11" i="117"/>
  <c r="K10" i="117"/>
  <c r="K9" i="117"/>
  <c r="K8" i="117"/>
  <c r="K29" i="118"/>
  <c r="K28" i="118"/>
  <c r="K27" i="118"/>
  <c r="K26" i="118"/>
  <c r="K25" i="118"/>
  <c r="K24" i="118"/>
  <c r="K23" i="118"/>
  <c r="K22" i="118"/>
  <c r="K21" i="118"/>
  <c r="K20" i="118"/>
  <c r="K19" i="118"/>
  <c r="K18" i="118"/>
  <c r="K17" i="118"/>
  <c r="K16" i="118"/>
  <c r="K15" i="118"/>
  <c r="K14" i="118"/>
  <c r="K13" i="118"/>
  <c r="K12" i="118"/>
  <c r="K11" i="118"/>
  <c r="K10" i="118"/>
  <c r="K9" i="118"/>
  <c r="K8" i="118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K9" i="119"/>
  <c r="K8" i="119"/>
  <c r="K29" i="120"/>
  <c r="K28" i="120"/>
  <c r="K27" i="120"/>
  <c r="K26" i="120"/>
  <c r="K25" i="120"/>
  <c r="K24" i="120"/>
  <c r="K23" i="120"/>
  <c r="K22" i="120"/>
  <c r="K21" i="120"/>
  <c r="K20" i="120"/>
  <c r="K19" i="120"/>
  <c r="K18" i="120"/>
  <c r="K17" i="120"/>
  <c r="K16" i="120"/>
  <c r="K15" i="120"/>
  <c r="K14" i="120"/>
  <c r="K13" i="120"/>
  <c r="K12" i="120"/>
  <c r="K11" i="120"/>
  <c r="K10" i="120"/>
  <c r="K9" i="120"/>
  <c r="K8" i="120"/>
  <c r="K29" i="121"/>
  <c r="K28" i="121"/>
  <c r="K27" i="121"/>
  <c r="K26" i="121"/>
  <c r="K25" i="121"/>
  <c r="K24" i="121"/>
  <c r="K23" i="121"/>
  <c r="K22" i="121"/>
  <c r="K21" i="121"/>
  <c r="K20" i="121"/>
  <c r="K19" i="121"/>
  <c r="K18" i="121"/>
  <c r="K17" i="121"/>
  <c r="K16" i="121"/>
  <c r="K15" i="121"/>
  <c r="K14" i="121"/>
  <c r="K13" i="121"/>
  <c r="K12" i="121"/>
  <c r="K11" i="121"/>
  <c r="K10" i="121"/>
  <c r="K9" i="121"/>
  <c r="K8" i="121"/>
  <c r="K29" i="122"/>
  <c r="K28" i="122"/>
  <c r="K27" i="122"/>
  <c r="K26" i="122"/>
  <c r="K25" i="122"/>
  <c r="K24" i="122"/>
  <c r="K23" i="122"/>
  <c r="K22" i="122"/>
  <c r="K21" i="122"/>
  <c r="K20" i="122"/>
  <c r="K19" i="122"/>
  <c r="K18" i="122"/>
  <c r="K17" i="122"/>
  <c r="K16" i="122"/>
  <c r="K15" i="122"/>
  <c r="K14" i="122"/>
  <c r="K13" i="122"/>
  <c r="K12" i="122"/>
  <c r="K11" i="122"/>
  <c r="K10" i="122"/>
  <c r="K9" i="122"/>
  <c r="K8" i="122"/>
  <c r="K29" i="123"/>
  <c r="K28" i="123"/>
  <c r="K27" i="123"/>
  <c r="K26" i="123"/>
  <c r="K25" i="123"/>
  <c r="K24" i="123"/>
  <c r="K23" i="123"/>
  <c r="K22" i="123"/>
  <c r="K21" i="123"/>
  <c r="K20" i="123"/>
  <c r="K19" i="123"/>
  <c r="K18" i="123"/>
  <c r="K17" i="123"/>
  <c r="K16" i="123"/>
  <c r="K15" i="123"/>
  <c r="K14" i="123"/>
  <c r="K13" i="123"/>
  <c r="K12" i="123"/>
  <c r="K11" i="123"/>
  <c r="K10" i="123"/>
  <c r="K9" i="123"/>
  <c r="K8" i="123"/>
  <c r="K29" i="124"/>
  <c r="K28" i="124"/>
  <c r="K27" i="124"/>
  <c r="K26" i="124"/>
  <c r="K25" i="124"/>
  <c r="K24" i="124"/>
  <c r="K23" i="124"/>
  <c r="K22" i="124"/>
  <c r="K21" i="124"/>
  <c r="K20" i="124"/>
  <c r="K19" i="124"/>
  <c r="K18" i="124"/>
  <c r="K17" i="124"/>
  <c r="K16" i="124"/>
  <c r="K15" i="124"/>
  <c r="K14" i="124"/>
  <c r="K13" i="124"/>
  <c r="K12" i="124"/>
  <c r="K11" i="124"/>
  <c r="K10" i="124"/>
  <c r="K9" i="124"/>
  <c r="K8" i="124"/>
  <c r="K29" i="125"/>
  <c r="K28" i="125"/>
  <c r="K27" i="125"/>
  <c r="K26" i="125"/>
  <c r="K25" i="125"/>
  <c r="K24" i="125"/>
  <c r="K23" i="125"/>
  <c r="K22" i="125"/>
  <c r="K21" i="125"/>
  <c r="K20" i="125"/>
  <c r="K19" i="125"/>
  <c r="K18" i="125"/>
  <c r="K17" i="125"/>
  <c r="K16" i="125"/>
  <c r="K15" i="125"/>
  <c r="K14" i="125"/>
  <c r="K13" i="125"/>
  <c r="K12" i="125"/>
  <c r="K11" i="125"/>
  <c r="K10" i="125"/>
  <c r="K9" i="125"/>
  <c r="K8" i="125"/>
  <c r="K29" i="126"/>
  <c r="K28" i="126"/>
  <c r="K27" i="126"/>
  <c r="K26" i="126"/>
  <c r="K25" i="126"/>
  <c r="K24" i="126"/>
  <c r="K23" i="126"/>
  <c r="K22" i="126"/>
  <c r="K21" i="126"/>
  <c r="K20" i="126"/>
  <c r="K19" i="126"/>
  <c r="K18" i="126"/>
  <c r="K17" i="126"/>
  <c r="K16" i="126"/>
  <c r="K15" i="126"/>
  <c r="K14" i="126"/>
  <c r="K13" i="126"/>
  <c r="K12" i="126"/>
  <c r="K11" i="126"/>
  <c r="K10" i="126"/>
  <c r="K9" i="126"/>
  <c r="K8" i="126"/>
  <c r="K29" i="127"/>
  <c r="K28" i="127"/>
  <c r="K27" i="127"/>
  <c r="K26" i="127"/>
  <c r="K25" i="127"/>
  <c r="K24" i="127"/>
  <c r="K23" i="127"/>
  <c r="K22" i="127"/>
  <c r="K21" i="127"/>
  <c r="K20" i="127"/>
  <c r="K19" i="127"/>
  <c r="K18" i="127"/>
  <c r="K17" i="127"/>
  <c r="K16" i="127"/>
  <c r="K15" i="127"/>
  <c r="K14" i="127"/>
  <c r="K13" i="127"/>
  <c r="K12" i="127"/>
  <c r="K11" i="127"/>
  <c r="K10" i="127"/>
  <c r="K9" i="127"/>
  <c r="K8" i="127"/>
  <c r="K29" i="128"/>
  <c r="K28" i="128"/>
  <c r="K27" i="128"/>
  <c r="K26" i="128"/>
  <c r="K25" i="128"/>
  <c r="K24" i="128"/>
  <c r="K23" i="128"/>
  <c r="K22" i="128"/>
  <c r="K21" i="128"/>
  <c r="K20" i="128"/>
  <c r="K19" i="128"/>
  <c r="K18" i="128"/>
  <c r="K17" i="128"/>
  <c r="K16" i="128"/>
  <c r="K15" i="128"/>
  <c r="K14" i="128"/>
  <c r="K13" i="128"/>
  <c r="K12" i="128"/>
  <c r="K11" i="128"/>
  <c r="K10" i="128"/>
  <c r="K9" i="128"/>
  <c r="K8" i="128"/>
  <c r="K29" i="129"/>
  <c r="K28" i="129"/>
  <c r="K27" i="129"/>
  <c r="K26" i="129"/>
  <c r="K25" i="129"/>
  <c r="K24" i="129"/>
  <c r="K23" i="129"/>
  <c r="K22" i="129"/>
  <c r="K21" i="129"/>
  <c r="K20" i="129"/>
  <c r="K19" i="129"/>
  <c r="K18" i="129"/>
  <c r="K17" i="129"/>
  <c r="K16" i="129"/>
  <c r="K15" i="129"/>
  <c r="K14" i="129"/>
  <c r="K13" i="129"/>
  <c r="K12" i="129"/>
  <c r="K11" i="129"/>
  <c r="K10" i="129"/>
  <c r="K9" i="129"/>
  <c r="K8" i="129"/>
  <c r="K29" i="80"/>
  <c r="K28" i="80"/>
  <c r="K27" i="80"/>
  <c r="K26" i="80"/>
  <c r="K25" i="80"/>
  <c r="K24" i="80"/>
  <c r="K23" i="80"/>
  <c r="K22" i="80"/>
  <c r="K21" i="80"/>
  <c r="K20" i="80"/>
  <c r="K19" i="80"/>
  <c r="K18" i="80"/>
  <c r="K17" i="80"/>
  <c r="K16" i="80"/>
  <c r="K15" i="80"/>
  <c r="K14" i="80"/>
  <c r="K13" i="80"/>
  <c r="K12" i="80"/>
  <c r="K11" i="80"/>
  <c r="K10" i="80"/>
  <c r="K9" i="80"/>
  <c r="K8" i="80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E9" i="56"/>
  <c r="E8" i="56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E29" i="85"/>
  <c r="E28" i="85"/>
  <c r="E27" i="85"/>
  <c r="E26" i="85"/>
  <c r="E25" i="85"/>
  <c r="E24" i="85"/>
  <c r="E23" i="85"/>
  <c r="E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E9" i="85"/>
  <c r="E8" i="85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E29" i="88"/>
  <c r="E28" i="88"/>
  <c r="E27" i="88"/>
  <c r="E26" i="88"/>
  <c r="E25" i="88"/>
  <c r="E24" i="88"/>
  <c r="E23" i="88"/>
  <c r="E22" i="88"/>
  <c r="E21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29" i="93"/>
  <c r="E28" i="93"/>
  <c r="E27" i="93"/>
  <c r="E26" i="93"/>
  <c r="E25" i="93"/>
  <c r="E24" i="93"/>
  <c r="E23" i="93"/>
  <c r="E22" i="93"/>
  <c r="E21" i="93"/>
  <c r="E20" i="93"/>
  <c r="E19" i="93"/>
  <c r="E18" i="93"/>
  <c r="E17" i="93"/>
  <c r="E16" i="93"/>
  <c r="E15" i="93"/>
  <c r="E14" i="93"/>
  <c r="E13" i="93"/>
  <c r="E12" i="93"/>
  <c r="E11" i="93"/>
  <c r="E10" i="93"/>
  <c r="E9" i="93"/>
  <c r="E8" i="93"/>
  <c r="E29" i="94"/>
  <c r="E28" i="94"/>
  <c r="E2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29" i="95"/>
  <c r="E28" i="95"/>
  <c r="E27" i="95"/>
  <c r="E26" i="95"/>
  <c r="E25" i="95"/>
  <c r="E24" i="95"/>
  <c r="E23" i="95"/>
  <c r="E22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8" i="95"/>
  <c r="E29" i="96"/>
  <c r="E28" i="96"/>
  <c r="E27" i="96"/>
  <c r="E26" i="96"/>
  <c r="E25" i="96"/>
  <c r="E24" i="96"/>
  <c r="E23" i="96"/>
  <c r="E22" i="96"/>
  <c r="E21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E8" i="96"/>
  <c r="E29" i="97"/>
  <c r="E28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E29" i="98"/>
  <c r="E28" i="98"/>
  <c r="E27" i="98"/>
  <c r="E26" i="98"/>
  <c r="E25" i="98"/>
  <c r="E24" i="98"/>
  <c r="E23" i="98"/>
  <c r="E22" i="98"/>
  <c r="E21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E29" i="104"/>
  <c r="E28" i="104"/>
  <c r="E27" i="104"/>
  <c r="E26" i="104"/>
  <c r="E25" i="104"/>
  <c r="E24" i="104"/>
  <c r="E23" i="104"/>
  <c r="E22" i="104"/>
  <c r="E21" i="104"/>
  <c r="E20" i="104"/>
  <c r="E19" i="104"/>
  <c r="E18" i="104"/>
  <c r="E17" i="104"/>
  <c r="E16" i="104"/>
  <c r="E15" i="104"/>
  <c r="E14" i="104"/>
  <c r="E13" i="104"/>
  <c r="E12" i="104"/>
  <c r="E11" i="104"/>
  <c r="E10" i="104"/>
  <c r="E9" i="104"/>
  <c r="E8" i="104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E8" i="108"/>
  <c r="E29" i="109"/>
  <c r="E28" i="109"/>
  <c r="E27" i="109"/>
  <c r="E26" i="109"/>
  <c r="E25" i="109"/>
  <c r="E24" i="109"/>
  <c r="E23" i="109"/>
  <c r="E22" i="109"/>
  <c r="E21" i="109"/>
  <c r="E20" i="109"/>
  <c r="E19" i="109"/>
  <c r="E18" i="109"/>
  <c r="E17" i="109"/>
  <c r="E16" i="109"/>
  <c r="E15" i="109"/>
  <c r="E14" i="109"/>
  <c r="E13" i="109"/>
  <c r="E12" i="109"/>
  <c r="E11" i="109"/>
  <c r="E10" i="109"/>
  <c r="E9" i="109"/>
  <c r="E8" i="109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E8" i="110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29" i="114"/>
  <c r="E28" i="114"/>
  <c r="E27" i="114"/>
  <c r="E26" i="114"/>
  <c r="E25" i="114"/>
  <c r="E24" i="114"/>
  <c r="E23" i="114"/>
  <c r="E22" i="114"/>
  <c r="E21" i="114"/>
  <c r="E20" i="114"/>
  <c r="E19" i="114"/>
  <c r="E18" i="114"/>
  <c r="E17" i="114"/>
  <c r="E16" i="114"/>
  <c r="E15" i="114"/>
  <c r="E14" i="114"/>
  <c r="E13" i="114"/>
  <c r="E12" i="114"/>
  <c r="E11" i="114"/>
  <c r="E10" i="114"/>
  <c r="E9" i="114"/>
  <c r="E8" i="114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E29" i="117"/>
  <c r="E28" i="117"/>
  <c r="E27" i="117"/>
  <c r="E26" i="117"/>
  <c r="E25" i="117"/>
  <c r="E24" i="117"/>
  <c r="E23" i="117"/>
  <c r="E22" i="117"/>
  <c r="E21" i="117"/>
  <c r="E20" i="117"/>
  <c r="E19" i="117"/>
  <c r="E18" i="117"/>
  <c r="E17" i="117"/>
  <c r="E16" i="117"/>
  <c r="E15" i="117"/>
  <c r="E14" i="117"/>
  <c r="E13" i="117"/>
  <c r="E12" i="117"/>
  <c r="E11" i="117"/>
  <c r="E10" i="117"/>
  <c r="E9" i="117"/>
  <c r="E8" i="117"/>
  <c r="E29" i="118"/>
  <c r="E28" i="118"/>
  <c r="E27" i="118"/>
  <c r="E26" i="118"/>
  <c r="E25" i="118"/>
  <c r="E24" i="118"/>
  <c r="E23" i="118"/>
  <c r="E22" i="118"/>
  <c r="E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29" i="119"/>
  <c r="E28" i="119"/>
  <c r="E27" i="119"/>
  <c r="E26" i="119"/>
  <c r="E25" i="119"/>
  <c r="E24" i="119"/>
  <c r="E23" i="119"/>
  <c r="E22" i="119"/>
  <c r="E21" i="119"/>
  <c r="E20" i="119"/>
  <c r="E19" i="119"/>
  <c r="E18" i="119"/>
  <c r="E17" i="119"/>
  <c r="E16" i="119"/>
  <c r="E15" i="119"/>
  <c r="E14" i="119"/>
  <c r="E13" i="119"/>
  <c r="E12" i="119"/>
  <c r="E11" i="119"/>
  <c r="E10" i="119"/>
  <c r="E9" i="119"/>
  <c r="E8" i="119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E29" i="121"/>
  <c r="E28" i="121"/>
  <c r="E27" i="121"/>
  <c r="E26" i="121"/>
  <c r="E25" i="121"/>
  <c r="E24" i="121"/>
  <c r="E23" i="121"/>
  <c r="E22" i="121"/>
  <c r="E21" i="121"/>
  <c r="E20" i="121"/>
  <c r="E19" i="121"/>
  <c r="E18" i="121"/>
  <c r="E17" i="121"/>
  <c r="E16" i="121"/>
  <c r="E15" i="121"/>
  <c r="E14" i="121"/>
  <c r="E13" i="121"/>
  <c r="E12" i="121"/>
  <c r="E11" i="121"/>
  <c r="E10" i="121"/>
  <c r="E9" i="121"/>
  <c r="E8" i="121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29" i="125"/>
  <c r="E28" i="125"/>
  <c r="E27" i="125"/>
  <c r="E26" i="125"/>
  <c r="E25" i="125"/>
  <c r="E24" i="125"/>
  <c r="E23" i="125"/>
  <c r="E22" i="125"/>
  <c r="E21" i="125"/>
  <c r="E20" i="125"/>
  <c r="E19" i="125"/>
  <c r="E18" i="125"/>
  <c r="E17" i="125"/>
  <c r="E16" i="125"/>
  <c r="E15" i="125"/>
  <c r="E14" i="125"/>
  <c r="E13" i="125"/>
  <c r="E12" i="125"/>
  <c r="E11" i="125"/>
  <c r="E10" i="125"/>
  <c r="E9" i="125"/>
  <c r="E8" i="125"/>
  <c r="E29" i="126"/>
  <c r="E28" i="126"/>
  <c r="E27" i="126"/>
  <c r="E26" i="126"/>
  <c r="E25" i="126"/>
  <c r="E24" i="126"/>
  <c r="E23" i="126"/>
  <c r="E22" i="126"/>
  <c r="E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E13" i="128"/>
  <c r="E12" i="128"/>
  <c r="E11" i="128"/>
  <c r="E10" i="128"/>
  <c r="E9" i="128"/>
  <c r="E8" i="128"/>
  <c r="E29" i="129"/>
  <c r="E28" i="129"/>
  <c r="E27" i="129"/>
  <c r="E26" i="129"/>
  <c r="E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29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14" i="80"/>
  <c r="E13" i="80"/>
  <c r="E12" i="80"/>
  <c r="E11" i="80"/>
  <c r="E10" i="80"/>
  <c r="E9" i="80"/>
  <c r="E8" i="80"/>
  <c r="K29" i="62"/>
  <c r="K29" i="63"/>
  <c r="K29" i="64"/>
  <c r="K29" i="65"/>
  <c r="K29" i="66"/>
  <c r="K29" i="67"/>
  <c r="K29" i="68"/>
  <c r="K29" i="69"/>
  <c r="K29" i="70"/>
  <c r="K29" i="71"/>
  <c r="K29" i="72"/>
  <c r="K29" i="73"/>
  <c r="K29" i="74"/>
  <c r="K29" i="75"/>
  <c r="K29" i="76"/>
  <c r="K29" i="77"/>
  <c r="K29" i="78"/>
  <c r="K29" i="79"/>
  <c r="K29" i="61"/>
  <c r="K29" i="60"/>
  <c r="K29" i="59"/>
  <c r="K29" i="58"/>
  <c r="K28" i="58"/>
  <c r="K8" i="58"/>
  <c r="K30" i="59"/>
  <c r="K30" i="60"/>
  <c r="K30" i="61"/>
  <c r="K30" i="62"/>
  <c r="K30" i="63"/>
  <c r="K30" i="64"/>
  <c r="K30" i="65"/>
  <c r="K30" i="66"/>
  <c r="K30" i="67"/>
  <c r="K30" i="68"/>
  <c r="K30" i="69"/>
  <c r="K30" i="70"/>
  <c r="K30" i="71"/>
  <c r="K30" i="72"/>
  <c r="K30" i="73"/>
  <c r="K30" i="74"/>
  <c r="K30" i="75"/>
  <c r="K30" i="76"/>
  <c r="K30" i="77"/>
  <c r="K30" i="78"/>
  <c r="K30" i="79"/>
  <c r="K30" i="58"/>
  <c r="K30" i="57"/>
  <c r="K8" i="57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10" i="60"/>
  <c r="E9" i="60"/>
  <c r="E8" i="60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14" i="65"/>
  <c r="E13" i="65"/>
  <c r="E12" i="65"/>
  <c r="E11" i="65"/>
  <c r="E10" i="65"/>
  <c r="E9" i="65"/>
  <c r="E8" i="65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8" i="73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29" i="79"/>
  <c r="E28" i="79"/>
  <c r="E27" i="79"/>
  <c r="E26" i="79"/>
  <c r="E25" i="79"/>
  <c r="E24" i="79"/>
  <c r="E23" i="79"/>
  <c r="E22" i="79"/>
  <c r="E21" i="79"/>
  <c r="E20" i="79"/>
  <c r="E19" i="79"/>
  <c r="E18" i="79"/>
  <c r="E17" i="79"/>
  <c r="E16" i="79"/>
  <c r="E15" i="79"/>
  <c r="E14" i="79"/>
  <c r="E13" i="79"/>
  <c r="E12" i="79"/>
  <c r="E11" i="79"/>
  <c r="E10" i="79"/>
  <c r="E9" i="79"/>
  <c r="E8" i="79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28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28" i="61"/>
  <c r="K27" i="61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28" i="76"/>
  <c r="K27" i="76"/>
  <c r="K26" i="76"/>
  <c r="K25" i="76"/>
  <c r="K24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K11" i="76"/>
  <c r="K10" i="76"/>
  <c r="K9" i="76"/>
  <c r="K8" i="76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28" i="78"/>
  <c r="K27" i="78"/>
  <c r="K26" i="78"/>
  <c r="K25" i="78"/>
  <c r="K24" i="78"/>
  <c r="K23" i="78"/>
  <c r="K22" i="78"/>
  <c r="K21" i="78"/>
  <c r="K20" i="78"/>
  <c r="K19" i="78"/>
  <c r="K18" i="78"/>
  <c r="K17" i="78"/>
  <c r="K16" i="78"/>
  <c r="K15" i="78"/>
  <c r="K14" i="78"/>
  <c r="K13" i="78"/>
  <c r="K12" i="78"/>
  <c r="K11" i="78"/>
  <c r="K10" i="78"/>
  <c r="K9" i="78"/>
  <c r="K8" i="78"/>
  <c r="K28" i="79"/>
  <c r="K27" i="79"/>
  <c r="K26" i="79"/>
  <c r="K25" i="79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11" i="79"/>
  <c r="K10" i="79"/>
  <c r="K9" i="79"/>
  <c r="K8" i="79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M28" i="58" l="1"/>
  <c r="M28" i="68"/>
  <c r="M8" i="58" l="1"/>
  <c r="K29" i="57" l="1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M28" i="61" l="1"/>
  <c r="M23" i="63"/>
  <c r="M28" i="66"/>
  <c r="M9" i="68"/>
  <c r="M28" i="69"/>
  <c r="M23" i="70"/>
  <c r="M28" i="71"/>
  <c r="M28" i="72"/>
  <c r="M28" i="74"/>
  <c r="M28" i="75"/>
  <c r="M28" i="76"/>
  <c r="M28" i="77"/>
  <c r="M23" i="78"/>
  <c r="M8" i="56"/>
  <c r="M28" i="82"/>
  <c r="M10" i="85"/>
  <c r="M28" i="86"/>
  <c r="M8" i="90"/>
  <c r="M16" i="91"/>
  <c r="M19" i="92"/>
  <c r="M28" i="97"/>
  <c r="M26" i="98"/>
  <c r="M25" i="99"/>
  <c r="M27" i="100"/>
  <c r="M27" i="103"/>
  <c r="M28" i="104"/>
  <c r="M28" i="105"/>
  <c r="M29" i="107"/>
  <c r="M22" i="109"/>
  <c r="M16" i="110"/>
  <c r="M28" i="113"/>
  <c r="M11" i="52"/>
  <c r="M8" i="48"/>
  <c r="M30" i="106" l="1"/>
  <c r="M28" i="106"/>
  <c r="M22" i="122"/>
  <c r="M28" i="122"/>
  <c r="M29" i="129"/>
  <c r="M28" i="129"/>
  <c r="M23" i="129"/>
  <c r="M28" i="121"/>
  <c r="M22" i="121"/>
  <c r="M30" i="128"/>
  <c r="M28" i="128"/>
  <c r="M23" i="128"/>
  <c r="M22" i="128"/>
  <c r="M25" i="120"/>
  <c r="M28" i="120"/>
  <c r="M21" i="112"/>
  <c r="M28" i="112"/>
  <c r="M22" i="88"/>
  <c r="M28" i="88"/>
  <c r="M23" i="88"/>
  <c r="M28" i="65"/>
  <c r="M22" i="65"/>
  <c r="M19" i="119"/>
  <c r="M28" i="119"/>
  <c r="M15" i="111"/>
  <c r="M28" i="111"/>
  <c r="M26" i="95"/>
  <c r="M28" i="95"/>
  <c r="M23" i="95"/>
  <c r="M28" i="64"/>
  <c r="M23" i="64"/>
  <c r="M29" i="126"/>
  <c r="M28" i="126"/>
  <c r="M16" i="118"/>
  <c r="M28" i="118"/>
  <c r="M16" i="102"/>
  <c r="M23" i="102"/>
  <c r="M16" i="94"/>
  <c r="M28" i="94"/>
  <c r="M28" i="127"/>
  <c r="M23" i="127"/>
  <c r="M22" i="127"/>
  <c r="M27" i="125"/>
  <c r="M28" i="125"/>
  <c r="M23" i="125"/>
  <c r="M22" i="125"/>
  <c r="M26" i="117"/>
  <c r="M23" i="117"/>
  <c r="M22" i="117"/>
  <c r="M18" i="101"/>
  <c r="M23" i="101"/>
  <c r="M28" i="101"/>
  <c r="M27" i="124"/>
  <c r="M28" i="124"/>
  <c r="M19" i="116"/>
  <c r="M23" i="116"/>
  <c r="M28" i="116"/>
  <c r="M15" i="108"/>
  <c r="M28" i="108"/>
  <c r="M28" i="84"/>
  <c r="M23" i="84"/>
  <c r="M22" i="84"/>
  <c r="M21" i="123"/>
  <c r="M28" i="123"/>
  <c r="M23" i="123"/>
  <c r="M17" i="115"/>
  <c r="M28" i="115"/>
  <c r="M9" i="104"/>
  <c r="M8" i="104"/>
  <c r="M10" i="126"/>
  <c r="M17" i="104"/>
  <c r="M14" i="126"/>
  <c r="M21" i="124"/>
  <c r="M25" i="104"/>
  <c r="M18" i="126"/>
  <c r="M25" i="124"/>
  <c r="M8" i="110"/>
  <c r="M20" i="102"/>
  <c r="M11" i="128"/>
  <c r="M22" i="126"/>
  <c r="M9" i="120"/>
  <c r="M24" i="110"/>
  <c r="M15" i="100"/>
  <c r="M8" i="99"/>
  <c r="M15" i="128"/>
  <c r="M26" i="126"/>
  <c r="M11" i="108"/>
  <c r="M23" i="100"/>
  <c r="M19" i="128"/>
  <c r="M30" i="126"/>
  <c r="M12" i="118"/>
  <c r="M19" i="108"/>
  <c r="M30" i="99"/>
  <c r="M9" i="124"/>
  <c r="M27" i="108"/>
  <c r="M12" i="86"/>
  <c r="M17" i="124"/>
  <c r="M27" i="128"/>
  <c r="M13" i="124"/>
  <c r="M15" i="116"/>
  <c r="M16" i="48"/>
  <c r="M12" i="48"/>
  <c r="M20" i="48"/>
  <c r="M24" i="48"/>
  <c r="M28" i="48"/>
  <c r="M30" i="58"/>
  <c r="M26" i="58"/>
  <c r="M22" i="58"/>
  <c r="M18" i="58"/>
  <c r="M14" i="58"/>
  <c r="M10" i="58"/>
  <c r="M29" i="58"/>
  <c r="M25" i="58"/>
  <c r="M21" i="58"/>
  <c r="M17" i="58"/>
  <c r="M13" i="58"/>
  <c r="M9" i="58"/>
  <c r="M24" i="58"/>
  <c r="M20" i="58"/>
  <c r="N20" i="58" s="1"/>
  <c r="M16" i="58"/>
  <c r="N16" i="58" s="1"/>
  <c r="M12" i="58"/>
  <c r="N12" i="58" s="1"/>
  <c r="M15" i="58"/>
  <c r="M27" i="58"/>
  <c r="N27" i="58" s="1"/>
  <c r="M11" i="58"/>
  <c r="M23" i="58"/>
  <c r="M19" i="58"/>
  <c r="M10" i="98"/>
  <c r="M29" i="55"/>
  <c r="M25" i="55"/>
  <c r="M21" i="55"/>
  <c r="M17" i="55"/>
  <c r="M13" i="55"/>
  <c r="M9" i="55"/>
  <c r="M28" i="55"/>
  <c r="M24" i="55"/>
  <c r="M20" i="55"/>
  <c r="M16" i="55"/>
  <c r="M12" i="55"/>
  <c r="M8" i="55"/>
  <c r="M27" i="55"/>
  <c r="M23" i="55"/>
  <c r="M19" i="55"/>
  <c r="N19" i="55" s="1"/>
  <c r="M15" i="55"/>
  <c r="M11" i="55"/>
  <c r="M18" i="55"/>
  <c r="M30" i="55"/>
  <c r="M14" i="55"/>
  <c r="M26" i="55"/>
  <c r="M10" i="55"/>
  <c r="M22" i="55"/>
  <c r="N22" i="55" s="1"/>
  <c r="M29" i="90"/>
  <c r="M25" i="90"/>
  <c r="M21" i="90"/>
  <c r="M17" i="90"/>
  <c r="M13" i="90"/>
  <c r="M9" i="90"/>
  <c r="N8" i="90" s="1"/>
  <c r="M28" i="90"/>
  <c r="M24" i="90"/>
  <c r="M20" i="90"/>
  <c r="M16" i="90"/>
  <c r="M12" i="90"/>
  <c r="M27" i="90"/>
  <c r="M23" i="90"/>
  <c r="M19" i="90"/>
  <c r="M15" i="90"/>
  <c r="M11" i="90"/>
  <c r="M18" i="90"/>
  <c r="N18" i="90" s="1"/>
  <c r="M30" i="90"/>
  <c r="M14" i="90"/>
  <c r="M26" i="90"/>
  <c r="M10" i="90"/>
  <c r="M22" i="90"/>
  <c r="M14" i="106"/>
  <c r="M29" i="122"/>
  <c r="M25" i="122"/>
  <c r="M21" i="122"/>
  <c r="M17" i="122"/>
  <c r="M13" i="122"/>
  <c r="M9" i="122"/>
  <c r="M24" i="122"/>
  <c r="M20" i="122"/>
  <c r="M16" i="122"/>
  <c r="M12" i="122"/>
  <c r="N12" i="122" s="1"/>
  <c r="M8" i="122"/>
  <c r="M27" i="122"/>
  <c r="M23" i="122"/>
  <c r="M19" i="122"/>
  <c r="M15" i="122"/>
  <c r="M11" i="122"/>
  <c r="M18" i="122"/>
  <c r="M30" i="122"/>
  <c r="M14" i="122"/>
  <c r="M26" i="122"/>
  <c r="N26" i="122" s="1"/>
  <c r="M10" i="122"/>
  <c r="M29" i="75"/>
  <c r="M25" i="75"/>
  <c r="M21" i="75"/>
  <c r="M17" i="75"/>
  <c r="M13" i="75"/>
  <c r="M27" i="75"/>
  <c r="M23" i="75"/>
  <c r="M19" i="75"/>
  <c r="M15" i="75"/>
  <c r="M11" i="75"/>
  <c r="M20" i="75"/>
  <c r="M12" i="75"/>
  <c r="M26" i="75"/>
  <c r="M18" i="75"/>
  <c r="M10" i="75"/>
  <c r="M24" i="75"/>
  <c r="M16" i="75"/>
  <c r="M9" i="75"/>
  <c r="M8" i="75"/>
  <c r="N28" i="75" s="1"/>
  <c r="M30" i="75"/>
  <c r="M22" i="75"/>
  <c r="N22" i="75" s="1"/>
  <c r="M14" i="75"/>
  <c r="M29" i="106"/>
  <c r="M25" i="106"/>
  <c r="M21" i="106"/>
  <c r="M17" i="106"/>
  <c r="M13" i="106"/>
  <c r="M9" i="106"/>
  <c r="M24" i="106"/>
  <c r="M20" i="106"/>
  <c r="M16" i="106"/>
  <c r="M12" i="106"/>
  <c r="M8" i="106"/>
  <c r="M27" i="106"/>
  <c r="M23" i="106"/>
  <c r="M19" i="106"/>
  <c r="M15" i="106"/>
  <c r="N15" i="106" s="1"/>
  <c r="M11" i="106"/>
  <c r="M26" i="106"/>
  <c r="M10" i="106"/>
  <c r="M22" i="106"/>
  <c r="M18" i="106"/>
  <c r="M29" i="67"/>
  <c r="M25" i="67"/>
  <c r="M21" i="67"/>
  <c r="M17" i="67"/>
  <c r="M13" i="67"/>
  <c r="M9" i="67"/>
  <c r="M28" i="67"/>
  <c r="M24" i="67"/>
  <c r="M20" i="67"/>
  <c r="M16" i="67"/>
  <c r="M12" i="67"/>
  <c r="M8" i="67"/>
  <c r="M27" i="67"/>
  <c r="M23" i="67"/>
  <c r="M19" i="67"/>
  <c r="M15" i="67"/>
  <c r="M11" i="67"/>
  <c r="M22" i="67"/>
  <c r="M18" i="67"/>
  <c r="N18" i="67" s="1"/>
  <c r="M30" i="67"/>
  <c r="M14" i="67"/>
  <c r="M26" i="67"/>
  <c r="M10" i="67"/>
  <c r="M29" i="114"/>
  <c r="M25" i="114"/>
  <c r="M21" i="114"/>
  <c r="M17" i="114"/>
  <c r="M13" i="114"/>
  <c r="M9" i="114"/>
  <c r="M28" i="114"/>
  <c r="M24" i="114"/>
  <c r="M20" i="114"/>
  <c r="M16" i="114"/>
  <c r="M12" i="114"/>
  <c r="M8" i="114"/>
  <c r="M27" i="114"/>
  <c r="M23" i="114"/>
  <c r="M19" i="114"/>
  <c r="M15" i="114"/>
  <c r="M11" i="114"/>
  <c r="M30" i="114"/>
  <c r="M14" i="114"/>
  <c r="M26" i="114"/>
  <c r="M10" i="114"/>
  <c r="M22" i="114"/>
  <c r="M27" i="82"/>
  <c r="M23" i="82"/>
  <c r="M19" i="82"/>
  <c r="M15" i="82"/>
  <c r="M11" i="82"/>
  <c r="M30" i="82"/>
  <c r="M26" i="82"/>
  <c r="M22" i="82"/>
  <c r="M18" i="82"/>
  <c r="M14" i="82"/>
  <c r="M10" i="82"/>
  <c r="M29" i="82"/>
  <c r="M25" i="82"/>
  <c r="M21" i="82"/>
  <c r="M17" i="82"/>
  <c r="M13" i="82"/>
  <c r="M9" i="82"/>
  <c r="M12" i="82"/>
  <c r="M24" i="82"/>
  <c r="M8" i="82"/>
  <c r="N28" i="82" s="1"/>
  <c r="M20" i="82"/>
  <c r="M16" i="82"/>
  <c r="N16" i="82" s="1"/>
  <c r="M29" i="98"/>
  <c r="M25" i="98"/>
  <c r="M21" i="98"/>
  <c r="M17" i="98"/>
  <c r="M13" i="98"/>
  <c r="M9" i="98"/>
  <c r="M28" i="98"/>
  <c r="M24" i="98"/>
  <c r="M20" i="98"/>
  <c r="M16" i="98"/>
  <c r="M12" i="98"/>
  <c r="M8" i="98"/>
  <c r="M27" i="98"/>
  <c r="M23" i="98"/>
  <c r="M19" i="98"/>
  <c r="M15" i="98"/>
  <c r="N15" i="98" s="1"/>
  <c r="M11" i="98"/>
  <c r="M22" i="98"/>
  <c r="M18" i="98"/>
  <c r="M30" i="98"/>
  <c r="M14" i="98"/>
  <c r="M29" i="59"/>
  <c r="M25" i="59"/>
  <c r="M21" i="59"/>
  <c r="M17" i="59"/>
  <c r="M13" i="59"/>
  <c r="M9" i="59"/>
  <c r="M28" i="59"/>
  <c r="M24" i="59"/>
  <c r="M20" i="59"/>
  <c r="M16" i="59"/>
  <c r="M12" i="59"/>
  <c r="M8" i="59"/>
  <c r="M27" i="59"/>
  <c r="M23" i="59"/>
  <c r="M19" i="59"/>
  <c r="M15" i="59"/>
  <c r="M11" i="59"/>
  <c r="M22" i="59"/>
  <c r="M18" i="59"/>
  <c r="N18" i="59" s="1"/>
  <c r="M30" i="59"/>
  <c r="M14" i="59"/>
  <c r="M26" i="59"/>
  <c r="M10" i="59"/>
  <c r="M18" i="114"/>
  <c r="N18" i="114" s="1"/>
  <c r="M27" i="54"/>
  <c r="M23" i="54"/>
  <c r="M19" i="54"/>
  <c r="M15" i="54"/>
  <c r="M11" i="54"/>
  <c r="M30" i="54"/>
  <c r="M26" i="54"/>
  <c r="M22" i="54"/>
  <c r="M18" i="54"/>
  <c r="M14" i="54"/>
  <c r="M10" i="54"/>
  <c r="M29" i="54"/>
  <c r="M25" i="54"/>
  <c r="M21" i="54"/>
  <c r="M17" i="54"/>
  <c r="M13" i="54"/>
  <c r="M9" i="54"/>
  <c r="M28" i="54"/>
  <c r="N28" i="54" s="1"/>
  <c r="M12" i="54"/>
  <c r="M24" i="54"/>
  <c r="M8" i="54"/>
  <c r="M20" i="54"/>
  <c r="M16" i="54"/>
  <c r="M27" i="121"/>
  <c r="M23" i="121"/>
  <c r="M19" i="121"/>
  <c r="M15" i="121"/>
  <c r="M11" i="121"/>
  <c r="M30" i="121"/>
  <c r="M26" i="121"/>
  <c r="M18" i="121"/>
  <c r="M14" i="121"/>
  <c r="M10" i="121"/>
  <c r="M29" i="121"/>
  <c r="M25" i="121"/>
  <c r="M21" i="121"/>
  <c r="M17" i="121"/>
  <c r="M13" i="121"/>
  <c r="M9" i="121"/>
  <c r="M27" i="113"/>
  <c r="M23" i="113"/>
  <c r="M19" i="113"/>
  <c r="M15" i="113"/>
  <c r="M11" i="113"/>
  <c r="M30" i="113"/>
  <c r="M26" i="113"/>
  <c r="M22" i="113"/>
  <c r="M18" i="113"/>
  <c r="M14" i="113"/>
  <c r="M10" i="113"/>
  <c r="M29" i="113"/>
  <c r="M25" i="113"/>
  <c r="M21" i="113"/>
  <c r="M17" i="113"/>
  <c r="M13" i="113"/>
  <c r="M9" i="113"/>
  <c r="M27" i="105"/>
  <c r="M23" i="105"/>
  <c r="M19" i="105"/>
  <c r="M15" i="105"/>
  <c r="M11" i="105"/>
  <c r="M30" i="105"/>
  <c r="M26" i="105"/>
  <c r="M22" i="105"/>
  <c r="M18" i="105"/>
  <c r="M14" i="105"/>
  <c r="M10" i="105"/>
  <c r="M29" i="105"/>
  <c r="M25" i="105"/>
  <c r="M21" i="105"/>
  <c r="M17" i="105"/>
  <c r="M13" i="105"/>
  <c r="M9" i="105"/>
  <c r="M30" i="97"/>
  <c r="M29" i="97"/>
  <c r="M19" i="97"/>
  <c r="M15" i="97"/>
  <c r="M11" i="97"/>
  <c r="M23" i="97"/>
  <c r="M22" i="97"/>
  <c r="M18" i="97"/>
  <c r="M14" i="97"/>
  <c r="M10" i="97"/>
  <c r="M27" i="97"/>
  <c r="M21" i="97"/>
  <c r="M17" i="97"/>
  <c r="M13" i="97"/>
  <c r="M9" i="97"/>
  <c r="M26" i="97"/>
  <c r="M30" i="89"/>
  <c r="M26" i="89"/>
  <c r="M22" i="89"/>
  <c r="M18" i="89"/>
  <c r="M14" i="89"/>
  <c r="M10" i="89"/>
  <c r="M29" i="89"/>
  <c r="M25" i="89"/>
  <c r="M21" i="89"/>
  <c r="M17" i="89"/>
  <c r="M13" i="89"/>
  <c r="M9" i="89"/>
  <c r="M28" i="89"/>
  <c r="M24" i="89"/>
  <c r="M20" i="89"/>
  <c r="M16" i="89"/>
  <c r="M12" i="89"/>
  <c r="M8" i="89"/>
  <c r="M15" i="89"/>
  <c r="M27" i="89"/>
  <c r="M11" i="89"/>
  <c r="M23" i="89"/>
  <c r="M28" i="56"/>
  <c r="M24" i="56"/>
  <c r="M20" i="56"/>
  <c r="M16" i="56"/>
  <c r="M12" i="56"/>
  <c r="M27" i="56"/>
  <c r="M23" i="56"/>
  <c r="M19" i="56"/>
  <c r="M15" i="56"/>
  <c r="M11" i="56"/>
  <c r="M30" i="56"/>
  <c r="M26" i="56"/>
  <c r="M22" i="56"/>
  <c r="M18" i="56"/>
  <c r="M14" i="56"/>
  <c r="M10" i="56"/>
  <c r="M21" i="56"/>
  <c r="M17" i="56"/>
  <c r="M29" i="56"/>
  <c r="M13" i="56"/>
  <c r="M27" i="74"/>
  <c r="M23" i="74"/>
  <c r="M19" i="74"/>
  <c r="M15" i="74"/>
  <c r="M11" i="74"/>
  <c r="M29" i="74"/>
  <c r="M25" i="74"/>
  <c r="M21" i="74"/>
  <c r="M17" i="74"/>
  <c r="M13" i="74"/>
  <c r="M9" i="74"/>
  <c r="M16" i="74"/>
  <c r="M26" i="74"/>
  <c r="M24" i="74"/>
  <c r="M14" i="74"/>
  <c r="M12" i="74"/>
  <c r="N12" i="74" s="1"/>
  <c r="M22" i="74"/>
  <c r="M20" i="74"/>
  <c r="M10" i="74"/>
  <c r="M18" i="74"/>
  <c r="N18" i="74" s="1"/>
  <c r="M8" i="74"/>
  <c r="N28" i="74" s="1"/>
  <c r="M30" i="74"/>
  <c r="M27" i="66"/>
  <c r="M23" i="66"/>
  <c r="M19" i="66"/>
  <c r="M15" i="66"/>
  <c r="M11" i="66"/>
  <c r="M30" i="66"/>
  <c r="M26" i="66"/>
  <c r="M22" i="66"/>
  <c r="M18" i="66"/>
  <c r="M14" i="66"/>
  <c r="M10" i="66"/>
  <c r="M29" i="66"/>
  <c r="M25" i="66"/>
  <c r="M21" i="66"/>
  <c r="M17" i="66"/>
  <c r="M13" i="66"/>
  <c r="M9" i="66"/>
  <c r="M16" i="66"/>
  <c r="N16" i="66" s="1"/>
  <c r="M12" i="66"/>
  <c r="M24" i="66"/>
  <c r="M8" i="66"/>
  <c r="N28" i="66" s="1"/>
  <c r="M20" i="66"/>
  <c r="N20" i="66" s="1"/>
  <c r="M10" i="129"/>
  <c r="M14" i="129"/>
  <c r="M18" i="129"/>
  <c r="M22" i="129"/>
  <c r="M26" i="129"/>
  <c r="M30" i="129"/>
  <c r="M9" i="127"/>
  <c r="M13" i="127"/>
  <c r="M17" i="127"/>
  <c r="M21" i="127"/>
  <c r="M25" i="127"/>
  <c r="M29" i="127"/>
  <c r="M8" i="125"/>
  <c r="M12" i="125"/>
  <c r="M16" i="125"/>
  <c r="M20" i="125"/>
  <c r="M24" i="125"/>
  <c r="M13" i="123"/>
  <c r="M29" i="123"/>
  <c r="M16" i="121"/>
  <c r="M9" i="115"/>
  <c r="M25" i="115"/>
  <c r="M12" i="113"/>
  <c r="M18" i="109"/>
  <c r="M21" i="107"/>
  <c r="M8" i="105"/>
  <c r="M24" i="105"/>
  <c r="M11" i="103"/>
  <c r="M14" i="101"/>
  <c r="M30" i="101"/>
  <c r="M17" i="99"/>
  <c r="M20" i="97"/>
  <c r="M19" i="89"/>
  <c r="N19" i="89" s="1"/>
  <c r="M24" i="120"/>
  <c r="M20" i="120"/>
  <c r="M16" i="120"/>
  <c r="M12" i="120"/>
  <c r="M8" i="120"/>
  <c r="M27" i="120"/>
  <c r="M23" i="120"/>
  <c r="M19" i="120"/>
  <c r="M15" i="120"/>
  <c r="M11" i="120"/>
  <c r="M30" i="120"/>
  <c r="M26" i="120"/>
  <c r="M22" i="120"/>
  <c r="M18" i="120"/>
  <c r="M14" i="120"/>
  <c r="M10" i="120"/>
  <c r="M24" i="112"/>
  <c r="M20" i="112"/>
  <c r="M16" i="112"/>
  <c r="M12" i="112"/>
  <c r="M8" i="112"/>
  <c r="M27" i="112"/>
  <c r="M23" i="112"/>
  <c r="M19" i="112"/>
  <c r="M15" i="112"/>
  <c r="M11" i="112"/>
  <c r="M30" i="112"/>
  <c r="M26" i="112"/>
  <c r="M22" i="112"/>
  <c r="M18" i="112"/>
  <c r="M14" i="112"/>
  <c r="M10" i="112"/>
  <c r="M24" i="104"/>
  <c r="M20" i="104"/>
  <c r="M16" i="104"/>
  <c r="M12" i="104"/>
  <c r="M27" i="104"/>
  <c r="M23" i="104"/>
  <c r="M19" i="104"/>
  <c r="M15" i="104"/>
  <c r="M11" i="104"/>
  <c r="M30" i="104"/>
  <c r="M26" i="104"/>
  <c r="M22" i="104"/>
  <c r="M18" i="104"/>
  <c r="M14" i="104"/>
  <c r="M10" i="104"/>
  <c r="M28" i="96"/>
  <c r="M24" i="96"/>
  <c r="M20" i="96"/>
  <c r="M16" i="96"/>
  <c r="M12" i="96"/>
  <c r="M8" i="96"/>
  <c r="M27" i="96"/>
  <c r="M23" i="96"/>
  <c r="M19" i="96"/>
  <c r="M15" i="96"/>
  <c r="M11" i="96"/>
  <c r="M30" i="96"/>
  <c r="M26" i="96"/>
  <c r="M22" i="96"/>
  <c r="M18" i="96"/>
  <c r="M14" i="96"/>
  <c r="M10" i="96"/>
  <c r="M25" i="96"/>
  <c r="M9" i="96"/>
  <c r="M21" i="96"/>
  <c r="M17" i="96"/>
  <c r="M24" i="88"/>
  <c r="M20" i="88"/>
  <c r="M16" i="88"/>
  <c r="M12" i="88"/>
  <c r="M8" i="88"/>
  <c r="M27" i="88"/>
  <c r="M19" i="88"/>
  <c r="M15" i="88"/>
  <c r="M11" i="88"/>
  <c r="M30" i="88"/>
  <c r="M26" i="88"/>
  <c r="M18" i="88"/>
  <c r="M14" i="88"/>
  <c r="M10" i="88"/>
  <c r="M21" i="88"/>
  <c r="M17" i="88"/>
  <c r="M29" i="88"/>
  <c r="M13" i="88"/>
  <c r="M30" i="81"/>
  <c r="M26" i="81"/>
  <c r="M22" i="81"/>
  <c r="M18" i="81"/>
  <c r="M14" i="81"/>
  <c r="M10" i="81"/>
  <c r="M29" i="81"/>
  <c r="M25" i="81"/>
  <c r="M21" i="81"/>
  <c r="M17" i="81"/>
  <c r="M13" i="81"/>
  <c r="M9" i="81"/>
  <c r="M28" i="81"/>
  <c r="M24" i="81"/>
  <c r="M20" i="81"/>
  <c r="M16" i="81"/>
  <c r="M12" i="81"/>
  <c r="N12" i="81" s="1"/>
  <c r="M8" i="81"/>
  <c r="M15" i="81"/>
  <c r="M27" i="81"/>
  <c r="M11" i="81"/>
  <c r="N11" i="81" s="1"/>
  <c r="M23" i="81"/>
  <c r="M19" i="81"/>
  <c r="M28" i="73"/>
  <c r="M24" i="73"/>
  <c r="M20" i="73"/>
  <c r="M16" i="73"/>
  <c r="M12" i="73"/>
  <c r="M8" i="73"/>
  <c r="M27" i="73"/>
  <c r="M23" i="73"/>
  <c r="M19" i="73"/>
  <c r="M15" i="73"/>
  <c r="M11" i="73"/>
  <c r="M30" i="73"/>
  <c r="M26" i="73"/>
  <c r="M22" i="73"/>
  <c r="M18" i="73"/>
  <c r="M14" i="73"/>
  <c r="M10" i="73"/>
  <c r="M25" i="73"/>
  <c r="N25" i="73" s="1"/>
  <c r="M13" i="73"/>
  <c r="M21" i="73"/>
  <c r="M9" i="73"/>
  <c r="M29" i="73"/>
  <c r="N29" i="73" s="1"/>
  <c r="M17" i="73"/>
  <c r="M30" i="65"/>
  <c r="M24" i="65"/>
  <c r="M20" i="65"/>
  <c r="M16" i="65"/>
  <c r="M12" i="65"/>
  <c r="M8" i="65"/>
  <c r="M27" i="65"/>
  <c r="M23" i="65"/>
  <c r="M19" i="65"/>
  <c r="M15" i="65"/>
  <c r="M11" i="65"/>
  <c r="M26" i="65"/>
  <c r="M18" i="65"/>
  <c r="M14" i="65"/>
  <c r="M10" i="65"/>
  <c r="M25" i="65"/>
  <c r="M9" i="65"/>
  <c r="M21" i="65"/>
  <c r="M17" i="65"/>
  <c r="N17" i="65" s="1"/>
  <c r="M29" i="65"/>
  <c r="M13" i="65"/>
  <c r="M9" i="48"/>
  <c r="M13" i="48"/>
  <c r="M17" i="48"/>
  <c r="M21" i="48"/>
  <c r="M25" i="48"/>
  <c r="M29" i="48"/>
  <c r="M8" i="128"/>
  <c r="M12" i="128"/>
  <c r="M16" i="128"/>
  <c r="M20" i="128"/>
  <c r="M24" i="128"/>
  <c r="M11" i="126"/>
  <c r="M15" i="126"/>
  <c r="M19" i="126"/>
  <c r="M23" i="126"/>
  <c r="M27" i="126"/>
  <c r="M10" i="124"/>
  <c r="M14" i="124"/>
  <c r="M18" i="124"/>
  <c r="M22" i="124"/>
  <c r="M26" i="124"/>
  <c r="M13" i="120"/>
  <c r="M29" i="120"/>
  <c r="M9" i="112"/>
  <c r="M25" i="112"/>
  <c r="M12" i="110"/>
  <c r="M28" i="110"/>
  <c r="M21" i="104"/>
  <c r="M8" i="102"/>
  <c r="M24" i="102"/>
  <c r="M11" i="100"/>
  <c r="M24" i="97"/>
  <c r="M9" i="88"/>
  <c r="M30" i="119"/>
  <c r="M26" i="119"/>
  <c r="M22" i="119"/>
  <c r="M18" i="119"/>
  <c r="M14" i="119"/>
  <c r="M10" i="119"/>
  <c r="M29" i="119"/>
  <c r="M25" i="119"/>
  <c r="M21" i="119"/>
  <c r="M17" i="119"/>
  <c r="M13" i="119"/>
  <c r="M9" i="119"/>
  <c r="M24" i="119"/>
  <c r="M20" i="119"/>
  <c r="M16" i="119"/>
  <c r="M12" i="119"/>
  <c r="M8" i="119"/>
  <c r="M30" i="111"/>
  <c r="M26" i="111"/>
  <c r="M22" i="111"/>
  <c r="M18" i="111"/>
  <c r="M14" i="111"/>
  <c r="M10" i="111"/>
  <c r="M29" i="111"/>
  <c r="M25" i="111"/>
  <c r="M21" i="111"/>
  <c r="M17" i="111"/>
  <c r="M13" i="111"/>
  <c r="M9" i="111"/>
  <c r="M24" i="111"/>
  <c r="M20" i="111"/>
  <c r="M16" i="111"/>
  <c r="M12" i="111"/>
  <c r="M8" i="111"/>
  <c r="M30" i="103"/>
  <c r="M26" i="103"/>
  <c r="M22" i="103"/>
  <c r="M18" i="103"/>
  <c r="M14" i="103"/>
  <c r="M10" i="103"/>
  <c r="M29" i="103"/>
  <c r="M25" i="103"/>
  <c r="M21" i="103"/>
  <c r="M17" i="103"/>
  <c r="M13" i="103"/>
  <c r="M9" i="103"/>
  <c r="M28" i="103"/>
  <c r="M24" i="103"/>
  <c r="M20" i="103"/>
  <c r="M16" i="103"/>
  <c r="M12" i="103"/>
  <c r="M8" i="103"/>
  <c r="M29" i="95"/>
  <c r="M25" i="95"/>
  <c r="M21" i="95"/>
  <c r="M17" i="95"/>
  <c r="M13" i="95"/>
  <c r="M9" i="95"/>
  <c r="M24" i="95"/>
  <c r="M20" i="95"/>
  <c r="M16" i="95"/>
  <c r="M12" i="95"/>
  <c r="M8" i="95"/>
  <c r="M27" i="95"/>
  <c r="M19" i="95"/>
  <c r="M15" i="95"/>
  <c r="M11" i="95"/>
  <c r="M22" i="95"/>
  <c r="M18" i="95"/>
  <c r="M30" i="95"/>
  <c r="M14" i="95"/>
  <c r="M29" i="87"/>
  <c r="M25" i="87"/>
  <c r="M21" i="87"/>
  <c r="M17" i="87"/>
  <c r="M13" i="87"/>
  <c r="M9" i="87"/>
  <c r="M28" i="87"/>
  <c r="M24" i="87"/>
  <c r="M20" i="87"/>
  <c r="M16" i="87"/>
  <c r="M12" i="87"/>
  <c r="M8" i="87"/>
  <c r="M27" i="87"/>
  <c r="M23" i="87"/>
  <c r="M19" i="87"/>
  <c r="M15" i="87"/>
  <c r="M11" i="87"/>
  <c r="M18" i="87"/>
  <c r="M30" i="87"/>
  <c r="M14" i="87"/>
  <c r="M26" i="87"/>
  <c r="M10" i="87"/>
  <c r="M27" i="80"/>
  <c r="M23" i="80"/>
  <c r="M19" i="80"/>
  <c r="M15" i="80"/>
  <c r="M11" i="80"/>
  <c r="M30" i="80"/>
  <c r="M26" i="80"/>
  <c r="M22" i="80"/>
  <c r="M18" i="80"/>
  <c r="M14" i="80"/>
  <c r="M10" i="80"/>
  <c r="M29" i="80"/>
  <c r="M25" i="80"/>
  <c r="M21" i="80"/>
  <c r="M17" i="80"/>
  <c r="M13" i="80"/>
  <c r="N13" i="80" s="1"/>
  <c r="M9" i="80"/>
  <c r="M24" i="80"/>
  <c r="M8" i="80"/>
  <c r="M20" i="80"/>
  <c r="N20" i="80" s="1"/>
  <c r="M16" i="80"/>
  <c r="M28" i="80"/>
  <c r="M12" i="80"/>
  <c r="M30" i="72"/>
  <c r="M26" i="72"/>
  <c r="M22" i="72"/>
  <c r="M18" i="72"/>
  <c r="M14" i="72"/>
  <c r="M10" i="72"/>
  <c r="M29" i="72"/>
  <c r="M24" i="72"/>
  <c r="M20" i="72"/>
  <c r="M16" i="72"/>
  <c r="M12" i="72"/>
  <c r="M8" i="72"/>
  <c r="M25" i="72"/>
  <c r="M23" i="72"/>
  <c r="M13" i="72"/>
  <c r="M11" i="72"/>
  <c r="M21" i="72"/>
  <c r="M19" i="72"/>
  <c r="M9" i="72"/>
  <c r="M17" i="72"/>
  <c r="M15" i="72"/>
  <c r="N15" i="72" s="1"/>
  <c r="M27" i="72"/>
  <c r="M29" i="64"/>
  <c r="M25" i="64"/>
  <c r="M21" i="64"/>
  <c r="M17" i="64"/>
  <c r="M13" i="64"/>
  <c r="M9" i="64"/>
  <c r="M24" i="64"/>
  <c r="M20" i="64"/>
  <c r="M16" i="64"/>
  <c r="M12" i="64"/>
  <c r="M27" i="64"/>
  <c r="M19" i="64"/>
  <c r="M15" i="64"/>
  <c r="M11" i="64"/>
  <c r="M26" i="64"/>
  <c r="N26" i="64" s="1"/>
  <c r="M14" i="64"/>
  <c r="M22" i="64"/>
  <c r="M10" i="64"/>
  <c r="M30" i="64"/>
  <c r="M18" i="64"/>
  <c r="M8" i="64"/>
  <c r="M11" i="129"/>
  <c r="M15" i="129"/>
  <c r="M19" i="129"/>
  <c r="M27" i="129"/>
  <c r="M10" i="127"/>
  <c r="M14" i="127"/>
  <c r="M18" i="127"/>
  <c r="M26" i="127"/>
  <c r="M30" i="127"/>
  <c r="M9" i="125"/>
  <c r="M13" i="125"/>
  <c r="M17" i="125"/>
  <c r="M21" i="125"/>
  <c r="M25" i="125"/>
  <c r="M29" i="125"/>
  <c r="M17" i="123"/>
  <c r="M20" i="121"/>
  <c r="M23" i="119"/>
  <c r="M10" i="117"/>
  <c r="M13" i="115"/>
  <c r="M29" i="115"/>
  <c r="M16" i="113"/>
  <c r="M19" i="111"/>
  <c r="M9" i="107"/>
  <c r="M25" i="107"/>
  <c r="M12" i="105"/>
  <c r="M15" i="103"/>
  <c r="M21" i="99"/>
  <c r="M8" i="97"/>
  <c r="M25" i="97"/>
  <c r="M27" i="118"/>
  <c r="M23" i="118"/>
  <c r="M19" i="118"/>
  <c r="M15" i="118"/>
  <c r="M11" i="118"/>
  <c r="M30" i="118"/>
  <c r="M26" i="118"/>
  <c r="M22" i="118"/>
  <c r="M18" i="118"/>
  <c r="M14" i="118"/>
  <c r="M10" i="118"/>
  <c r="M29" i="118"/>
  <c r="M25" i="118"/>
  <c r="M21" i="118"/>
  <c r="M17" i="118"/>
  <c r="M13" i="118"/>
  <c r="M9" i="118"/>
  <c r="M29" i="79"/>
  <c r="M25" i="79"/>
  <c r="M21" i="79"/>
  <c r="M17" i="79"/>
  <c r="M13" i="79"/>
  <c r="M9" i="79"/>
  <c r="M28" i="79"/>
  <c r="M24" i="79"/>
  <c r="M20" i="79"/>
  <c r="M16" i="79"/>
  <c r="M12" i="79"/>
  <c r="M8" i="79"/>
  <c r="M27" i="79"/>
  <c r="M23" i="79"/>
  <c r="M19" i="79"/>
  <c r="M15" i="79"/>
  <c r="M11" i="79"/>
  <c r="M18" i="79"/>
  <c r="M30" i="79"/>
  <c r="M14" i="79"/>
  <c r="M26" i="79"/>
  <c r="M10" i="79"/>
  <c r="M22" i="79"/>
  <c r="N22" i="79" s="1"/>
  <c r="M27" i="63"/>
  <c r="M19" i="63"/>
  <c r="M15" i="63"/>
  <c r="M11" i="63"/>
  <c r="M29" i="63"/>
  <c r="M25" i="63"/>
  <c r="M21" i="63"/>
  <c r="M17" i="63"/>
  <c r="M13" i="63"/>
  <c r="M9" i="63"/>
  <c r="M24" i="63"/>
  <c r="M14" i="63"/>
  <c r="M12" i="63"/>
  <c r="M22" i="63"/>
  <c r="M20" i="63"/>
  <c r="M10" i="63"/>
  <c r="N10" i="63" s="1"/>
  <c r="M30" i="63"/>
  <c r="M8" i="63"/>
  <c r="M28" i="63"/>
  <c r="M18" i="63"/>
  <c r="N18" i="63" s="1"/>
  <c r="M16" i="63"/>
  <c r="M26" i="63"/>
  <c r="M10" i="48"/>
  <c r="M14" i="48"/>
  <c r="M18" i="48"/>
  <c r="M22" i="48"/>
  <c r="M26" i="48"/>
  <c r="M30" i="48"/>
  <c r="M9" i="128"/>
  <c r="M13" i="128"/>
  <c r="M17" i="128"/>
  <c r="M21" i="128"/>
  <c r="M25" i="128"/>
  <c r="M29" i="128"/>
  <c r="M8" i="126"/>
  <c r="M12" i="126"/>
  <c r="M16" i="126"/>
  <c r="M20" i="126"/>
  <c r="M24" i="126"/>
  <c r="M11" i="124"/>
  <c r="M15" i="124"/>
  <c r="M19" i="124"/>
  <c r="M23" i="124"/>
  <c r="M17" i="120"/>
  <c r="M20" i="118"/>
  <c r="M13" i="112"/>
  <c r="M29" i="112"/>
  <c r="M12" i="102"/>
  <c r="M28" i="102"/>
  <c r="M13" i="96"/>
  <c r="M25" i="88"/>
  <c r="N25" i="88" s="1"/>
  <c r="M9" i="56"/>
  <c r="M28" i="53"/>
  <c r="M24" i="53"/>
  <c r="M20" i="53"/>
  <c r="M16" i="53"/>
  <c r="M12" i="53"/>
  <c r="M8" i="53"/>
  <c r="M27" i="53"/>
  <c r="M23" i="53"/>
  <c r="M19" i="53"/>
  <c r="M15" i="53"/>
  <c r="M11" i="53"/>
  <c r="M30" i="53"/>
  <c r="M26" i="53"/>
  <c r="M22" i="53"/>
  <c r="M18" i="53"/>
  <c r="N18" i="53" s="1"/>
  <c r="M14" i="53"/>
  <c r="M10" i="53"/>
  <c r="M21" i="53"/>
  <c r="M17" i="53"/>
  <c r="M29" i="53"/>
  <c r="M13" i="53"/>
  <c r="M25" i="53"/>
  <c r="M9" i="53"/>
  <c r="N9" i="53" s="1"/>
  <c r="M27" i="94"/>
  <c r="M23" i="94"/>
  <c r="M19" i="94"/>
  <c r="M15" i="94"/>
  <c r="M11" i="94"/>
  <c r="M30" i="94"/>
  <c r="M26" i="94"/>
  <c r="M22" i="94"/>
  <c r="M18" i="94"/>
  <c r="M14" i="94"/>
  <c r="M10" i="94"/>
  <c r="M29" i="94"/>
  <c r="M25" i="94"/>
  <c r="M21" i="94"/>
  <c r="M17" i="94"/>
  <c r="M13" i="94"/>
  <c r="M9" i="94"/>
  <c r="N9" i="94" s="1"/>
  <c r="M12" i="94"/>
  <c r="M24" i="94"/>
  <c r="M8" i="94"/>
  <c r="M20" i="94"/>
  <c r="N20" i="94" s="1"/>
  <c r="M27" i="71"/>
  <c r="M23" i="71"/>
  <c r="M19" i="71"/>
  <c r="M15" i="71"/>
  <c r="M11" i="71"/>
  <c r="M30" i="71"/>
  <c r="M26" i="71"/>
  <c r="M22" i="71"/>
  <c r="M18" i="71"/>
  <c r="M14" i="71"/>
  <c r="M10" i="71"/>
  <c r="M29" i="71"/>
  <c r="M25" i="71"/>
  <c r="M21" i="71"/>
  <c r="M17" i="71"/>
  <c r="M13" i="71"/>
  <c r="M9" i="71"/>
  <c r="M16" i="71"/>
  <c r="M12" i="71"/>
  <c r="M24" i="71"/>
  <c r="N24" i="71" s="1"/>
  <c r="M8" i="71"/>
  <c r="M20" i="71"/>
  <c r="M30" i="49"/>
  <c r="M26" i="49"/>
  <c r="M22" i="49"/>
  <c r="M18" i="49"/>
  <c r="M14" i="49"/>
  <c r="M10" i="49"/>
  <c r="M29" i="49"/>
  <c r="M25" i="49"/>
  <c r="M21" i="49"/>
  <c r="M17" i="49"/>
  <c r="M13" i="49"/>
  <c r="M9" i="49"/>
  <c r="M28" i="49"/>
  <c r="M24" i="49"/>
  <c r="M20" i="49"/>
  <c r="M16" i="49"/>
  <c r="M12" i="49"/>
  <c r="M8" i="49"/>
  <c r="M27" i="49"/>
  <c r="M11" i="49"/>
  <c r="M23" i="49"/>
  <c r="M19" i="49"/>
  <c r="M15" i="49"/>
  <c r="M29" i="117"/>
  <c r="M25" i="117"/>
  <c r="M21" i="117"/>
  <c r="M17" i="117"/>
  <c r="M13" i="117"/>
  <c r="M9" i="117"/>
  <c r="M28" i="117"/>
  <c r="M24" i="117"/>
  <c r="M20" i="117"/>
  <c r="M16" i="117"/>
  <c r="M12" i="117"/>
  <c r="M8" i="117"/>
  <c r="M27" i="117"/>
  <c r="M19" i="117"/>
  <c r="M15" i="117"/>
  <c r="M11" i="117"/>
  <c r="M29" i="109"/>
  <c r="M25" i="109"/>
  <c r="M21" i="109"/>
  <c r="M17" i="109"/>
  <c r="M13" i="109"/>
  <c r="M9" i="109"/>
  <c r="M28" i="109"/>
  <c r="M24" i="109"/>
  <c r="M20" i="109"/>
  <c r="M16" i="109"/>
  <c r="M12" i="109"/>
  <c r="M8" i="109"/>
  <c r="M27" i="109"/>
  <c r="M23" i="109"/>
  <c r="M19" i="109"/>
  <c r="M15" i="109"/>
  <c r="M11" i="109"/>
  <c r="M29" i="101"/>
  <c r="M25" i="101"/>
  <c r="M21" i="101"/>
  <c r="M17" i="101"/>
  <c r="M13" i="101"/>
  <c r="M9" i="101"/>
  <c r="M24" i="101"/>
  <c r="M20" i="101"/>
  <c r="M16" i="101"/>
  <c r="M12" i="101"/>
  <c r="M8" i="101"/>
  <c r="M27" i="101"/>
  <c r="M19" i="101"/>
  <c r="M15" i="101"/>
  <c r="M11" i="101"/>
  <c r="M28" i="93"/>
  <c r="M24" i="93"/>
  <c r="M20" i="93"/>
  <c r="M16" i="93"/>
  <c r="M12" i="93"/>
  <c r="M8" i="93"/>
  <c r="M27" i="93"/>
  <c r="M23" i="93"/>
  <c r="M19" i="93"/>
  <c r="M15" i="93"/>
  <c r="M11" i="93"/>
  <c r="M30" i="93"/>
  <c r="M26" i="93"/>
  <c r="M22" i="93"/>
  <c r="M18" i="93"/>
  <c r="M14" i="93"/>
  <c r="M10" i="93"/>
  <c r="M25" i="93"/>
  <c r="M9" i="93"/>
  <c r="M21" i="93"/>
  <c r="M17" i="93"/>
  <c r="M30" i="85"/>
  <c r="M26" i="85"/>
  <c r="M22" i="85"/>
  <c r="M18" i="85"/>
  <c r="M14" i="85"/>
  <c r="M29" i="85"/>
  <c r="M25" i="85"/>
  <c r="M21" i="85"/>
  <c r="M17" i="85"/>
  <c r="M28" i="85"/>
  <c r="M24" i="85"/>
  <c r="M20" i="85"/>
  <c r="M16" i="85"/>
  <c r="M15" i="85"/>
  <c r="M9" i="85"/>
  <c r="M8" i="85"/>
  <c r="M27" i="85"/>
  <c r="M13" i="85"/>
  <c r="N13" i="85" s="1"/>
  <c r="M12" i="85"/>
  <c r="M23" i="85"/>
  <c r="M19" i="85"/>
  <c r="M11" i="85"/>
  <c r="N11" i="85" s="1"/>
  <c r="M30" i="78"/>
  <c r="M26" i="78"/>
  <c r="M22" i="78"/>
  <c r="M18" i="78"/>
  <c r="M14" i="78"/>
  <c r="M10" i="78"/>
  <c r="M29" i="78"/>
  <c r="M25" i="78"/>
  <c r="M21" i="78"/>
  <c r="M17" i="78"/>
  <c r="M13" i="78"/>
  <c r="M9" i="78"/>
  <c r="M28" i="78"/>
  <c r="M24" i="78"/>
  <c r="M20" i="78"/>
  <c r="M16" i="78"/>
  <c r="M12" i="78"/>
  <c r="M8" i="78"/>
  <c r="M27" i="78"/>
  <c r="M11" i="78"/>
  <c r="N11" i="78" s="1"/>
  <c r="M19" i="78"/>
  <c r="M15" i="78"/>
  <c r="M29" i="70"/>
  <c r="M25" i="70"/>
  <c r="M21" i="70"/>
  <c r="M17" i="70"/>
  <c r="M13" i="70"/>
  <c r="M9" i="70"/>
  <c r="M28" i="70"/>
  <c r="M24" i="70"/>
  <c r="M20" i="70"/>
  <c r="M16" i="70"/>
  <c r="M12" i="70"/>
  <c r="M8" i="70"/>
  <c r="M27" i="70"/>
  <c r="M19" i="70"/>
  <c r="M15" i="70"/>
  <c r="M11" i="70"/>
  <c r="M26" i="70"/>
  <c r="M10" i="70"/>
  <c r="M22" i="70"/>
  <c r="M18" i="70"/>
  <c r="M30" i="70"/>
  <c r="M14" i="70"/>
  <c r="N14" i="70" s="1"/>
  <c r="M28" i="62"/>
  <c r="M24" i="62"/>
  <c r="M20" i="62"/>
  <c r="M16" i="62"/>
  <c r="M12" i="62"/>
  <c r="M8" i="62"/>
  <c r="M27" i="62"/>
  <c r="M23" i="62"/>
  <c r="M19" i="62"/>
  <c r="M15" i="62"/>
  <c r="M11" i="62"/>
  <c r="M30" i="62"/>
  <c r="M26" i="62"/>
  <c r="M22" i="62"/>
  <c r="M18" i="62"/>
  <c r="M14" i="62"/>
  <c r="N14" i="62" s="1"/>
  <c r="M10" i="62"/>
  <c r="M13" i="62"/>
  <c r="M21" i="62"/>
  <c r="M9" i="62"/>
  <c r="M29" i="62"/>
  <c r="M17" i="62"/>
  <c r="M25" i="62"/>
  <c r="M8" i="129"/>
  <c r="M12" i="129"/>
  <c r="M16" i="129"/>
  <c r="M20" i="129"/>
  <c r="M24" i="129"/>
  <c r="M11" i="127"/>
  <c r="M15" i="127"/>
  <c r="M19" i="127"/>
  <c r="M27" i="127"/>
  <c r="M10" i="125"/>
  <c r="M14" i="125"/>
  <c r="M18" i="125"/>
  <c r="M26" i="125"/>
  <c r="M30" i="125"/>
  <c r="M8" i="121"/>
  <c r="M24" i="121"/>
  <c r="M11" i="119"/>
  <c r="M27" i="119"/>
  <c r="M14" i="117"/>
  <c r="M30" i="117"/>
  <c r="M20" i="113"/>
  <c r="M23" i="111"/>
  <c r="M10" i="109"/>
  <c r="M26" i="109"/>
  <c r="M13" i="107"/>
  <c r="M16" i="105"/>
  <c r="M19" i="103"/>
  <c r="M22" i="101"/>
  <c r="M9" i="99"/>
  <c r="M12" i="97"/>
  <c r="M13" i="93"/>
  <c r="M25" i="56"/>
  <c r="N25" i="56" s="1"/>
  <c r="M27" i="110"/>
  <c r="M23" i="110"/>
  <c r="M19" i="110"/>
  <c r="M15" i="110"/>
  <c r="M11" i="110"/>
  <c r="M30" i="110"/>
  <c r="M26" i="110"/>
  <c r="M22" i="110"/>
  <c r="M18" i="110"/>
  <c r="M14" i="110"/>
  <c r="M10" i="110"/>
  <c r="M29" i="110"/>
  <c r="M25" i="110"/>
  <c r="M21" i="110"/>
  <c r="M17" i="110"/>
  <c r="M13" i="110"/>
  <c r="M9" i="110"/>
  <c r="M29" i="86"/>
  <c r="M27" i="86"/>
  <c r="M23" i="86"/>
  <c r="M19" i="86"/>
  <c r="M15" i="86"/>
  <c r="M11" i="86"/>
  <c r="M26" i="86"/>
  <c r="M22" i="86"/>
  <c r="M18" i="86"/>
  <c r="M14" i="86"/>
  <c r="M10" i="86"/>
  <c r="M30" i="86"/>
  <c r="M25" i="86"/>
  <c r="M21" i="86"/>
  <c r="M17" i="86"/>
  <c r="M13" i="86"/>
  <c r="N13" i="86" s="1"/>
  <c r="M9" i="86"/>
  <c r="M24" i="86"/>
  <c r="M8" i="86"/>
  <c r="M20" i="86"/>
  <c r="M16" i="86"/>
  <c r="M29" i="50"/>
  <c r="M25" i="50"/>
  <c r="M21" i="50"/>
  <c r="M17" i="50"/>
  <c r="M13" i="50"/>
  <c r="M9" i="50"/>
  <c r="M28" i="50"/>
  <c r="M24" i="50"/>
  <c r="M20" i="50"/>
  <c r="M16" i="50"/>
  <c r="M12" i="50"/>
  <c r="M8" i="50"/>
  <c r="M27" i="50"/>
  <c r="M23" i="50"/>
  <c r="M19" i="50"/>
  <c r="M15" i="50"/>
  <c r="M11" i="50"/>
  <c r="M18" i="50"/>
  <c r="N18" i="50" s="1"/>
  <c r="M30" i="50"/>
  <c r="M14" i="50"/>
  <c r="M26" i="50"/>
  <c r="M10" i="50"/>
  <c r="M22" i="50"/>
  <c r="M30" i="124"/>
  <c r="M29" i="124"/>
  <c r="M30" i="116"/>
  <c r="M26" i="116"/>
  <c r="M22" i="116"/>
  <c r="M18" i="116"/>
  <c r="M14" i="116"/>
  <c r="M10" i="116"/>
  <c r="M29" i="116"/>
  <c r="M25" i="116"/>
  <c r="M21" i="116"/>
  <c r="M17" i="116"/>
  <c r="M13" i="116"/>
  <c r="M9" i="116"/>
  <c r="M24" i="116"/>
  <c r="M20" i="116"/>
  <c r="M16" i="116"/>
  <c r="M12" i="116"/>
  <c r="M8" i="116"/>
  <c r="M30" i="108"/>
  <c r="M26" i="108"/>
  <c r="M22" i="108"/>
  <c r="M18" i="108"/>
  <c r="M14" i="108"/>
  <c r="M10" i="108"/>
  <c r="M29" i="108"/>
  <c r="M25" i="108"/>
  <c r="M21" i="108"/>
  <c r="M17" i="108"/>
  <c r="M13" i="108"/>
  <c r="M9" i="108"/>
  <c r="M24" i="108"/>
  <c r="M20" i="108"/>
  <c r="M16" i="108"/>
  <c r="M12" i="108"/>
  <c r="M8" i="108"/>
  <c r="N8" i="108" s="1"/>
  <c r="M30" i="100"/>
  <c r="M26" i="100"/>
  <c r="M22" i="100"/>
  <c r="M18" i="100"/>
  <c r="M14" i="100"/>
  <c r="M10" i="100"/>
  <c r="M29" i="100"/>
  <c r="M25" i="100"/>
  <c r="M21" i="100"/>
  <c r="M17" i="100"/>
  <c r="M13" i="100"/>
  <c r="M9" i="100"/>
  <c r="M28" i="100"/>
  <c r="M24" i="100"/>
  <c r="M20" i="100"/>
  <c r="M16" i="100"/>
  <c r="M12" i="100"/>
  <c r="M8" i="100"/>
  <c r="M30" i="92"/>
  <c r="M26" i="92"/>
  <c r="M22" i="92"/>
  <c r="M18" i="92"/>
  <c r="M14" i="92"/>
  <c r="M10" i="92"/>
  <c r="M29" i="92"/>
  <c r="M25" i="92"/>
  <c r="M21" i="92"/>
  <c r="M17" i="92"/>
  <c r="M13" i="92"/>
  <c r="M9" i="92"/>
  <c r="M28" i="92"/>
  <c r="M24" i="92"/>
  <c r="M20" i="92"/>
  <c r="M16" i="92"/>
  <c r="M12" i="92"/>
  <c r="M8" i="92"/>
  <c r="M15" i="92"/>
  <c r="M27" i="92"/>
  <c r="M11" i="92"/>
  <c r="M23" i="92"/>
  <c r="N23" i="92" s="1"/>
  <c r="M24" i="84"/>
  <c r="M20" i="84"/>
  <c r="M16" i="84"/>
  <c r="M12" i="84"/>
  <c r="M8" i="84"/>
  <c r="M27" i="84"/>
  <c r="M19" i="84"/>
  <c r="M15" i="84"/>
  <c r="M11" i="84"/>
  <c r="M30" i="84"/>
  <c r="M26" i="84"/>
  <c r="M18" i="84"/>
  <c r="M14" i="84"/>
  <c r="M10" i="84"/>
  <c r="M25" i="84"/>
  <c r="M9" i="84"/>
  <c r="N9" i="84" s="1"/>
  <c r="M21" i="84"/>
  <c r="M17" i="84"/>
  <c r="M29" i="84"/>
  <c r="M13" i="84"/>
  <c r="M24" i="77"/>
  <c r="M20" i="77"/>
  <c r="M16" i="77"/>
  <c r="M12" i="77"/>
  <c r="M8" i="77"/>
  <c r="M27" i="77"/>
  <c r="M23" i="77"/>
  <c r="M19" i="77"/>
  <c r="M15" i="77"/>
  <c r="M11" i="77"/>
  <c r="M30" i="77"/>
  <c r="M26" i="77"/>
  <c r="M22" i="77"/>
  <c r="M18" i="77"/>
  <c r="M14" i="77"/>
  <c r="M10" i="77"/>
  <c r="M21" i="77"/>
  <c r="M17" i="77"/>
  <c r="M29" i="77"/>
  <c r="M13" i="77"/>
  <c r="N13" i="77" s="1"/>
  <c r="M25" i="77"/>
  <c r="M9" i="77"/>
  <c r="M30" i="69"/>
  <c r="M26" i="69"/>
  <c r="M22" i="69"/>
  <c r="M18" i="69"/>
  <c r="M14" i="69"/>
  <c r="M10" i="69"/>
  <c r="M29" i="69"/>
  <c r="M25" i="69"/>
  <c r="M21" i="69"/>
  <c r="M17" i="69"/>
  <c r="M13" i="69"/>
  <c r="M9" i="69"/>
  <c r="M24" i="69"/>
  <c r="M20" i="69"/>
  <c r="M16" i="69"/>
  <c r="M12" i="69"/>
  <c r="M8" i="69"/>
  <c r="M19" i="69"/>
  <c r="M15" i="69"/>
  <c r="M27" i="69"/>
  <c r="M11" i="69"/>
  <c r="M23" i="69"/>
  <c r="N23" i="69" s="1"/>
  <c r="M30" i="61"/>
  <c r="M26" i="61"/>
  <c r="M22" i="61"/>
  <c r="M18" i="61"/>
  <c r="M14" i="61"/>
  <c r="M10" i="61"/>
  <c r="M29" i="61"/>
  <c r="M24" i="61"/>
  <c r="M20" i="61"/>
  <c r="M16" i="61"/>
  <c r="M12" i="61"/>
  <c r="M8" i="61"/>
  <c r="M11" i="61"/>
  <c r="M21" i="61"/>
  <c r="M19" i="61"/>
  <c r="M9" i="61"/>
  <c r="N9" i="61" s="1"/>
  <c r="M27" i="61"/>
  <c r="M17" i="61"/>
  <c r="M15" i="61"/>
  <c r="M13" i="61"/>
  <c r="M25" i="61"/>
  <c r="M23" i="61"/>
  <c r="M11" i="48"/>
  <c r="N11" i="48" s="1"/>
  <c r="M15" i="48"/>
  <c r="M19" i="48"/>
  <c r="M23" i="48"/>
  <c r="M27" i="48"/>
  <c r="M10" i="128"/>
  <c r="N10" i="128" s="1"/>
  <c r="M14" i="128"/>
  <c r="M18" i="128"/>
  <c r="M26" i="128"/>
  <c r="M9" i="126"/>
  <c r="N9" i="126" s="1"/>
  <c r="M13" i="126"/>
  <c r="M17" i="126"/>
  <c r="M21" i="126"/>
  <c r="M25" i="126"/>
  <c r="M8" i="124"/>
  <c r="M12" i="124"/>
  <c r="M16" i="124"/>
  <c r="M20" i="124"/>
  <c r="N20" i="124" s="1"/>
  <c r="M24" i="124"/>
  <c r="M21" i="120"/>
  <c r="N21" i="120" s="1"/>
  <c r="M8" i="118"/>
  <c r="M24" i="118"/>
  <c r="N24" i="118" s="1"/>
  <c r="M11" i="116"/>
  <c r="N11" i="116" s="1"/>
  <c r="M27" i="116"/>
  <c r="M17" i="112"/>
  <c r="N17" i="112" s="1"/>
  <c r="M20" i="110"/>
  <c r="N20" i="110" s="1"/>
  <c r="M23" i="108"/>
  <c r="M13" i="104"/>
  <c r="N13" i="104" s="1"/>
  <c r="M29" i="104"/>
  <c r="N29" i="104" s="1"/>
  <c r="M19" i="100"/>
  <c r="N19" i="100" s="1"/>
  <c r="M29" i="96"/>
  <c r="N29" i="96" s="1"/>
  <c r="M30" i="52"/>
  <c r="M26" i="52"/>
  <c r="N26" i="52" s="1"/>
  <c r="M22" i="52"/>
  <c r="M18" i="52"/>
  <c r="M14" i="52"/>
  <c r="M10" i="52"/>
  <c r="M29" i="52"/>
  <c r="M25" i="52"/>
  <c r="M21" i="52"/>
  <c r="M17" i="52"/>
  <c r="N17" i="52" s="1"/>
  <c r="M13" i="52"/>
  <c r="M9" i="52"/>
  <c r="M28" i="52"/>
  <c r="M24" i="52"/>
  <c r="M20" i="52"/>
  <c r="M16" i="52"/>
  <c r="M12" i="52"/>
  <c r="M8" i="52"/>
  <c r="N8" i="52" s="1"/>
  <c r="M15" i="52"/>
  <c r="M27" i="52"/>
  <c r="M23" i="52"/>
  <c r="M19" i="52"/>
  <c r="M27" i="51"/>
  <c r="M23" i="51"/>
  <c r="M19" i="51"/>
  <c r="M15" i="51"/>
  <c r="M11" i="51"/>
  <c r="M30" i="51"/>
  <c r="M26" i="51"/>
  <c r="M22" i="51"/>
  <c r="M18" i="51"/>
  <c r="M14" i="51"/>
  <c r="M10" i="51"/>
  <c r="M29" i="51"/>
  <c r="M25" i="51"/>
  <c r="M21" i="51"/>
  <c r="M17" i="51"/>
  <c r="M13" i="51"/>
  <c r="M9" i="51"/>
  <c r="M24" i="51"/>
  <c r="M8" i="51"/>
  <c r="M20" i="51"/>
  <c r="N20" i="51" s="1"/>
  <c r="M16" i="51"/>
  <c r="M28" i="51"/>
  <c r="M12" i="51"/>
  <c r="M27" i="102"/>
  <c r="M19" i="102"/>
  <c r="M15" i="102"/>
  <c r="M11" i="102"/>
  <c r="M30" i="102"/>
  <c r="M26" i="102"/>
  <c r="M22" i="102"/>
  <c r="M18" i="102"/>
  <c r="M14" i="102"/>
  <c r="M10" i="102"/>
  <c r="M29" i="102"/>
  <c r="M25" i="102"/>
  <c r="M21" i="102"/>
  <c r="M17" i="102"/>
  <c r="N17" i="102" s="1"/>
  <c r="M13" i="102"/>
  <c r="M9" i="102"/>
  <c r="M28" i="57"/>
  <c r="M24" i="57"/>
  <c r="M20" i="57"/>
  <c r="M16" i="57"/>
  <c r="M12" i="57"/>
  <c r="M8" i="57"/>
  <c r="M27" i="57"/>
  <c r="M23" i="57"/>
  <c r="M19" i="57"/>
  <c r="M15" i="57"/>
  <c r="M11" i="57"/>
  <c r="M30" i="57"/>
  <c r="M26" i="57"/>
  <c r="M22" i="57"/>
  <c r="M18" i="57"/>
  <c r="M14" i="57"/>
  <c r="M10" i="57"/>
  <c r="M25" i="57"/>
  <c r="M9" i="57"/>
  <c r="M21" i="57"/>
  <c r="M17" i="57"/>
  <c r="M29" i="57"/>
  <c r="N29" i="57" s="1"/>
  <c r="M13" i="57"/>
  <c r="M24" i="123"/>
  <c r="M20" i="123"/>
  <c r="M16" i="123"/>
  <c r="M12" i="123"/>
  <c r="M8" i="123"/>
  <c r="M27" i="123"/>
  <c r="M19" i="123"/>
  <c r="M15" i="123"/>
  <c r="M11" i="123"/>
  <c r="M30" i="123"/>
  <c r="M26" i="123"/>
  <c r="M22" i="123"/>
  <c r="M18" i="123"/>
  <c r="M14" i="123"/>
  <c r="M10" i="123"/>
  <c r="M24" i="115"/>
  <c r="M20" i="115"/>
  <c r="M16" i="115"/>
  <c r="M12" i="115"/>
  <c r="M8" i="115"/>
  <c r="M27" i="115"/>
  <c r="M23" i="115"/>
  <c r="M19" i="115"/>
  <c r="M15" i="115"/>
  <c r="M11" i="115"/>
  <c r="M30" i="115"/>
  <c r="M26" i="115"/>
  <c r="M22" i="115"/>
  <c r="M18" i="115"/>
  <c r="M14" i="115"/>
  <c r="M10" i="115"/>
  <c r="N10" i="115" s="1"/>
  <c r="M28" i="107"/>
  <c r="M24" i="107"/>
  <c r="M20" i="107"/>
  <c r="M16" i="107"/>
  <c r="M12" i="107"/>
  <c r="M8" i="107"/>
  <c r="M27" i="107"/>
  <c r="M23" i="107"/>
  <c r="M19" i="107"/>
  <c r="M15" i="107"/>
  <c r="M11" i="107"/>
  <c r="M30" i="107"/>
  <c r="M26" i="107"/>
  <c r="M22" i="107"/>
  <c r="M18" i="107"/>
  <c r="M14" i="107"/>
  <c r="M10" i="107"/>
  <c r="M28" i="99"/>
  <c r="M24" i="99"/>
  <c r="M20" i="99"/>
  <c r="M16" i="99"/>
  <c r="M12" i="99"/>
  <c r="M27" i="99"/>
  <c r="M23" i="99"/>
  <c r="N23" i="99" s="1"/>
  <c r="M19" i="99"/>
  <c r="M15" i="99"/>
  <c r="M11" i="99"/>
  <c r="M26" i="99"/>
  <c r="M22" i="99"/>
  <c r="M18" i="99"/>
  <c r="M14" i="99"/>
  <c r="M10" i="99"/>
  <c r="N10" i="99" s="1"/>
  <c r="M27" i="91"/>
  <c r="M23" i="91"/>
  <c r="M19" i="91"/>
  <c r="M15" i="91"/>
  <c r="M11" i="91"/>
  <c r="M30" i="91"/>
  <c r="M26" i="91"/>
  <c r="M22" i="91"/>
  <c r="N22" i="91" s="1"/>
  <c r="M18" i="91"/>
  <c r="M14" i="91"/>
  <c r="M10" i="91"/>
  <c r="M29" i="91"/>
  <c r="M25" i="91"/>
  <c r="M21" i="91"/>
  <c r="M17" i="91"/>
  <c r="M13" i="91"/>
  <c r="N13" i="91" s="1"/>
  <c r="M9" i="91"/>
  <c r="M28" i="91"/>
  <c r="M12" i="91"/>
  <c r="M24" i="91"/>
  <c r="M8" i="91"/>
  <c r="M20" i="91"/>
  <c r="M29" i="83"/>
  <c r="M25" i="83"/>
  <c r="N25" i="83" s="1"/>
  <c r="M21" i="83"/>
  <c r="M17" i="83"/>
  <c r="M13" i="83"/>
  <c r="M9" i="83"/>
  <c r="M28" i="83"/>
  <c r="M24" i="83"/>
  <c r="M20" i="83"/>
  <c r="M16" i="83"/>
  <c r="N16" i="83" s="1"/>
  <c r="M12" i="83"/>
  <c r="M8" i="83"/>
  <c r="M27" i="83"/>
  <c r="M23" i="83"/>
  <c r="M19" i="83"/>
  <c r="M15" i="83"/>
  <c r="M11" i="83"/>
  <c r="M18" i="83"/>
  <c r="N18" i="83" s="1"/>
  <c r="M30" i="83"/>
  <c r="M14" i="83"/>
  <c r="M26" i="83"/>
  <c r="M10" i="83"/>
  <c r="M22" i="83"/>
  <c r="M29" i="76"/>
  <c r="M25" i="76"/>
  <c r="M21" i="76"/>
  <c r="M17" i="76"/>
  <c r="M13" i="76"/>
  <c r="M9" i="76"/>
  <c r="M24" i="76"/>
  <c r="M20" i="76"/>
  <c r="M16" i="76"/>
  <c r="M12" i="76"/>
  <c r="M8" i="76"/>
  <c r="M27" i="76"/>
  <c r="M23" i="76"/>
  <c r="M19" i="76"/>
  <c r="M15" i="76"/>
  <c r="M11" i="76"/>
  <c r="M30" i="76"/>
  <c r="M14" i="76"/>
  <c r="M26" i="76"/>
  <c r="N26" i="76" s="1"/>
  <c r="M10" i="76"/>
  <c r="M22" i="76"/>
  <c r="M24" i="68"/>
  <c r="M20" i="68"/>
  <c r="M16" i="68"/>
  <c r="M12" i="68"/>
  <c r="M8" i="68"/>
  <c r="M27" i="68"/>
  <c r="N27" i="68" s="1"/>
  <c r="M23" i="68"/>
  <c r="M19" i="68"/>
  <c r="M15" i="68"/>
  <c r="M11" i="68"/>
  <c r="M30" i="68"/>
  <c r="M26" i="68"/>
  <c r="M22" i="68"/>
  <c r="M18" i="68"/>
  <c r="N18" i="68" s="1"/>
  <c r="M14" i="68"/>
  <c r="M10" i="68"/>
  <c r="M29" i="68"/>
  <c r="M13" i="68"/>
  <c r="M25" i="68"/>
  <c r="M21" i="68"/>
  <c r="M17" i="68"/>
  <c r="M27" i="60"/>
  <c r="M23" i="60"/>
  <c r="M19" i="60"/>
  <c r="M15" i="60"/>
  <c r="M11" i="60"/>
  <c r="M30" i="60"/>
  <c r="M26" i="60"/>
  <c r="M22" i="60"/>
  <c r="M18" i="60"/>
  <c r="N18" i="60" s="1"/>
  <c r="M14" i="60"/>
  <c r="M10" i="60"/>
  <c r="M29" i="60"/>
  <c r="M25" i="60"/>
  <c r="M21" i="60"/>
  <c r="M17" i="60"/>
  <c r="M13" i="60"/>
  <c r="M9" i="60"/>
  <c r="N9" i="60" s="1"/>
  <c r="M28" i="60"/>
  <c r="M12" i="60"/>
  <c r="M24" i="60"/>
  <c r="M8" i="60"/>
  <c r="M20" i="60"/>
  <c r="M16" i="60"/>
  <c r="M9" i="129"/>
  <c r="M13" i="129"/>
  <c r="N13" i="129" s="1"/>
  <c r="M17" i="129"/>
  <c r="M21" i="129"/>
  <c r="M25" i="129"/>
  <c r="M8" i="127"/>
  <c r="M12" i="127"/>
  <c r="M16" i="127"/>
  <c r="M20" i="127"/>
  <c r="M24" i="127"/>
  <c r="N24" i="127" s="1"/>
  <c r="M11" i="125"/>
  <c r="N11" i="125" s="1"/>
  <c r="M15" i="125"/>
  <c r="M19" i="125"/>
  <c r="M9" i="123"/>
  <c r="N9" i="123" s="1"/>
  <c r="M25" i="123"/>
  <c r="M12" i="121"/>
  <c r="N12" i="121" s="1"/>
  <c r="M15" i="119"/>
  <c r="N15" i="119" s="1"/>
  <c r="M18" i="117"/>
  <c r="N18" i="117" s="1"/>
  <c r="M21" i="115"/>
  <c r="M8" i="113"/>
  <c r="M24" i="113"/>
  <c r="N24" i="113" s="1"/>
  <c r="M11" i="111"/>
  <c r="N11" i="111" s="1"/>
  <c r="M27" i="111"/>
  <c r="M14" i="109"/>
  <c r="N14" i="109" s="1"/>
  <c r="M30" i="109"/>
  <c r="M17" i="107"/>
  <c r="N17" i="107" s="1"/>
  <c r="M20" i="105"/>
  <c r="N20" i="105" s="1"/>
  <c r="M23" i="103"/>
  <c r="N23" i="103" s="1"/>
  <c r="M10" i="101"/>
  <c r="M26" i="101"/>
  <c r="N26" i="101" s="1"/>
  <c r="M13" i="99"/>
  <c r="M29" i="99"/>
  <c r="M16" i="97"/>
  <c r="N16" i="97" s="1"/>
  <c r="M10" i="95"/>
  <c r="N10" i="95" s="1"/>
  <c r="M29" i="93"/>
  <c r="N29" i="93" s="1"/>
  <c r="M22" i="87"/>
  <c r="N22" i="87" s="1"/>
  <c r="M18" i="76"/>
  <c r="N8" i="127" l="1"/>
  <c r="N13" i="68"/>
  <c r="N24" i="76"/>
  <c r="N9" i="83"/>
  <c r="N21" i="115"/>
  <c r="N17" i="129"/>
  <c r="N28" i="60"/>
  <c r="N14" i="60"/>
  <c r="N23" i="60"/>
  <c r="N14" i="68"/>
  <c r="N23" i="68"/>
  <c r="N10" i="76"/>
  <c r="N27" i="76"/>
  <c r="N17" i="76"/>
  <c r="N12" i="83"/>
  <c r="N21" i="83"/>
  <c r="N9" i="91"/>
  <c r="N18" i="91"/>
  <c r="N27" i="91"/>
  <c r="N19" i="99"/>
  <c r="N10" i="107"/>
  <c r="N19" i="107"/>
  <c r="N28" i="107"/>
  <c r="N15" i="115"/>
  <c r="N24" i="115"/>
  <c r="N15" i="123"/>
  <c r="N13" i="57"/>
  <c r="N18" i="57"/>
  <c r="N27" i="57"/>
  <c r="N13" i="102"/>
  <c r="N22" i="102"/>
  <c r="N23" i="108"/>
  <c r="N24" i="124"/>
  <c r="N13" i="126"/>
  <c r="N27" i="61"/>
  <c r="N20" i="61"/>
  <c r="N16" i="69"/>
  <c r="N29" i="69"/>
  <c r="N25" i="77"/>
  <c r="N22" i="77"/>
  <c r="N8" i="77"/>
  <c r="N28" i="77"/>
  <c r="N21" i="76"/>
  <c r="N14" i="107"/>
  <c r="N19" i="115"/>
  <c r="N22" i="57"/>
  <c r="N8" i="57"/>
  <c r="N26" i="102"/>
  <c r="N24" i="61"/>
  <c r="N20" i="69"/>
  <c r="N10" i="69"/>
  <c r="N26" i="77"/>
  <c r="N12" i="77"/>
  <c r="N15" i="84"/>
  <c r="N24" i="92"/>
  <c r="N10" i="92"/>
  <c r="N16" i="100"/>
  <c r="N25" i="100"/>
  <c r="N21" i="108"/>
  <c r="N17" i="116"/>
  <c r="N26" i="116"/>
  <c r="N22" i="86"/>
  <c r="N9" i="110"/>
  <c r="N18" i="110"/>
  <c r="N27" i="110"/>
  <c r="N13" i="107"/>
  <c r="N11" i="119"/>
  <c r="N27" i="127"/>
  <c r="N8" i="129"/>
  <c r="N27" i="60"/>
  <c r="N8" i="76"/>
  <c r="N28" i="76"/>
  <c r="N10" i="123"/>
  <c r="N20" i="127"/>
  <c r="N9" i="129"/>
  <c r="N13" i="60"/>
  <c r="N22" i="60"/>
  <c r="N17" i="68"/>
  <c r="N22" i="68"/>
  <c r="N8" i="68"/>
  <c r="N28" i="68"/>
  <c r="N9" i="68"/>
  <c r="N14" i="76"/>
  <c r="N12" i="76"/>
  <c r="N25" i="76"/>
  <c r="N11" i="83"/>
  <c r="N20" i="83"/>
  <c r="N29" i="83"/>
  <c r="N17" i="91"/>
  <c r="N26" i="91"/>
  <c r="N14" i="99"/>
  <c r="N27" i="99"/>
  <c r="N18" i="107"/>
  <c r="N27" i="107"/>
  <c r="N14" i="115"/>
  <c r="N23" i="115"/>
  <c r="N14" i="123"/>
  <c r="N27" i="123"/>
  <c r="N17" i="57"/>
  <c r="N26" i="57"/>
  <c r="N12" i="57"/>
  <c r="N21" i="102"/>
  <c r="N16" i="124"/>
  <c r="N26" i="128"/>
  <c r="N19" i="61"/>
  <c r="N29" i="61"/>
  <c r="N11" i="69"/>
  <c r="N24" i="69"/>
  <c r="N14" i="69"/>
  <c r="N29" i="77"/>
  <c r="N16" i="77"/>
  <c r="N25" i="84"/>
  <c r="N19" i="123"/>
  <c r="N29" i="99"/>
  <c r="N16" i="127"/>
  <c r="N16" i="60"/>
  <c r="N17" i="60"/>
  <c r="N26" i="60"/>
  <c r="N21" i="68"/>
  <c r="N26" i="68"/>
  <c r="N12" i="68"/>
  <c r="N16" i="76"/>
  <c r="N29" i="76"/>
  <c r="N15" i="83"/>
  <c r="N24" i="83"/>
  <c r="N20" i="91"/>
  <c r="N21" i="91"/>
  <c r="N18" i="99"/>
  <c r="N12" i="99"/>
  <c r="N22" i="107"/>
  <c r="N8" i="107"/>
  <c r="N29" i="107"/>
  <c r="N18" i="115"/>
  <c r="N27" i="115"/>
  <c r="N18" i="123"/>
  <c r="N8" i="123"/>
  <c r="N21" i="57"/>
  <c r="N16" i="57"/>
  <c r="N25" i="102"/>
  <c r="N11" i="102"/>
  <c r="N27" i="116"/>
  <c r="N12" i="124"/>
  <c r="N18" i="128"/>
  <c r="N23" i="61"/>
  <c r="N21" i="61"/>
  <c r="N10" i="61"/>
  <c r="N27" i="69"/>
  <c r="N9" i="69"/>
  <c r="N18" i="69"/>
  <c r="N17" i="77"/>
  <c r="N11" i="77"/>
  <c r="N20" i="77"/>
  <c r="N23" i="107"/>
  <c r="N13" i="99"/>
  <c r="N27" i="111"/>
  <c r="N25" i="123"/>
  <c r="N12" i="127"/>
  <c r="N20" i="60"/>
  <c r="N21" i="60"/>
  <c r="N25" i="68"/>
  <c r="N16" i="68"/>
  <c r="N11" i="76"/>
  <c r="N20" i="76"/>
  <c r="N22" i="83"/>
  <c r="N19" i="83"/>
  <c r="N28" i="83"/>
  <c r="N8" i="91"/>
  <c r="N16" i="91"/>
  <c r="N25" i="91"/>
  <c r="N11" i="91"/>
  <c r="N22" i="99"/>
  <c r="N16" i="99"/>
  <c r="N26" i="107"/>
  <c r="N12" i="107"/>
  <c r="N22" i="115"/>
  <c r="N8" i="115"/>
  <c r="N22" i="123"/>
  <c r="N12" i="123"/>
  <c r="N9" i="57"/>
  <c r="N11" i="57"/>
  <c r="N20" i="57"/>
  <c r="N29" i="102"/>
  <c r="N15" i="102"/>
  <c r="N8" i="124"/>
  <c r="N14" i="128"/>
  <c r="N25" i="61"/>
  <c r="N11" i="61"/>
  <c r="N14" i="61"/>
  <c r="N15" i="69"/>
  <c r="N13" i="69"/>
  <c r="N22" i="69"/>
  <c r="N21" i="77"/>
  <c r="N15" i="77"/>
  <c r="N24" i="77"/>
  <c r="N14" i="84"/>
  <c r="N8" i="84"/>
  <c r="N15" i="92"/>
  <c r="N13" i="92"/>
  <c r="N8" i="60"/>
  <c r="N20" i="68"/>
  <c r="N23" i="83"/>
  <c r="N29" i="91"/>
  <c r="N26" i="99"/>
  <c r="N20" i="99"/>
  <c r="N16" i="107"/>
  <c r="N26" i="115"/>
  <c r="N12" i="115"/>
  <c r="N26" i="123"/>
  <c r="N16" i="123"/>
  <c r="N25" i="57"/>
  <c r="N15" i="57"/>
  <c r="N24" i="57"/>
  <c r="N10" i="102"/>
  <c r="N19" i="102"/>
  <c r="N25" i="126"/>
  <c r="N13" i="61"/>
  <c r="N8" i="61"/>
  <c r="N28" i="61"/>
  <c r="N18" i="61"/>
  <c r="N19" i="69"/>
  <c r="N17" i="69"/>
  <c r="N26" i="69"/>
  <c r="N10" i="77"/>
  <c r="N19" i="77"/>
  <c r="N13" i="84"/>
  <c r="N18" i="84"/>
  <c r="N12" i="84"/>
  <c r="N8" i="92"/>
  <c r="N19" i="92"/>
  <c r="N17" i="92"/>
  <c r="N26" i="92"/>
  <c r="N9" i="100"/>
  <c r="N18" i="100"/>
  <c r="N24" i="108"/>
  <c r="N14" i="108"/>
  <c r="N20" i="116"/>
  <c r="N10" i="116"/>
  <c r="N20" i="86"/>
  <c r="N19" i="86"/>
  <c r="N25" i="110"/>
  <c r="N11" i="110"/>
  <c r="N9" i="99"/>
  <c r="N20" i="113"/>
  <c r="N26" i="125"/>
  <c r="N25" i="60"/>
  <c r="N11" i="68"/>
  <c r="N10" i="83"/>
  <c r="N24" i="91"/>
  <c r="N15" i="91"/>
  <c r="N18" i="76"/>
  <c r="N10" i="101"/>
  <c r="N19" i="125"/>
  <c r="N25" i="129"/>
  <c r="N24" i="60"/>
  <c r="N29" i="60"/>
  <c r="N15" i="60"/>
  <c r="N29" i="68"/>
  <c r="N15" i="68"/>
  <c r="N24" i="68"/>
  <c r="N19" i="76"/>
  <c r="N9" i="76"/>
  <c r="N26" i="83"/>
  <c r="N27" i="83"/>
  <c r="N13" i="83"/>
  <c r="N12" i="91"/>
  <c r="N10" i="91"/>
  <c r="N19" i="91"/>
  <c r="N11" i="99"/>
  <c r="N24" i="99"/>
  <c r="N11" i="107"/>
  <c r="N20" i="107"/>
  <c r="N16" i="115"/>
  <c r="N20" i="123"/>
  <c r="N10" i="57"/>
  <c r="N19" i="57"/>
  <c r="N28" i="57"/>
  <c r="N14" i="102"/>
  <c r="N27" i="102"/>
  <c r="N8" i="118"/>
  <c r="N21" i="126"/>
  <c r="N15" i="61"/>
  <c r="N12" i="61"/>
  <c r="N22" i="61"/>
  <c r="N8" i="69"/>
  <c r="N28" i="69"/>
  <c r="N21" i="69"/>
  <c r="N14" i="77"/>
  <c r="N23" i="77"/>
  <c r="N29" i="84"/>
  <c r="N26" i="84"/>
  <c r="N11" i="60"/>
  <c r="N15" i="76"/>
  <c r="N8" i="113"/>
  <c r="N28" i="113"/>
  <c r="N15" i="125"/>
  <c r="N21" i="129"/>
  <c r="N12" i="60"/>
  <c r="N10" i="60"/>
  <c r="N19" i="60"/>
  <c r="N10" i="68"/>
  <c r="N19" i="68"/>
  <c r="N22" i="76"/>
  <c r="N23" i="76"/>
  <c r="N13" i="76"/>
  <c r="N14" i="83"/>
  <c r="N8" i="83"/>
  <c r="N17" i="83"/>
  <c r="N28" i="91"/>
  <c r="N14" i="91"/>
  <c r="N23" i="91"/>
  <c r="N15" i="99"/>
  <c r="N28" i="99"/>
  <c r="N15" i="107"/>
  <c r="N24" i="107"/>
  <c r="N11" i="115"/>
  <c r="N20" i="115"/>
  <c r="N11" i="123"/>
  <c r="N24" i="123"/>
  <c r="N14" i="57"/>
  <c r="N23" i="57"/>
  <c r="N9" i="102"/>
  <c r="N18" i="102"/>
  <c r="N17" i="126"/>
  <c r="N17" i="61"/>
  <c r="N16" i="61"/>
  <c r="N26" i="61"/>
  <c r="N12" i="69"/>
  <c r="N25" i="69"/>
  <c r="N9" i="77"/>
  <c r="N18" i="77"/>
  <c r="N27" i="77"/>
  <c r="N17" i="84"/>
  <c r="N20" i="84"/>
  <c r="N16" i="92"/>
  <c r="N25" i="92"/>
  <c r="N21" i="84"/>
  <c r="N11" i="84"/>
  <c r="N24" i="84"/>
  <c r="N20" i="92"/>
  <c r="N29" i="92"/>
  <c r="N12" i="100"/>
  <c r="N21" i="100"/>
  <c r="N17" i="108"/>
  <c r="N26" i="108"/>
  <c r="N13" i="116"/>
  <c r="N22" i="116"/>
  <c r="N9" i="86"/>
  <c r="N18" i="86"/>
  <c r="N29" i="86"/>
  <c r="N14" i="110"/>
  <c r="N23" i="110"/>
  <c r="N16" i="105"/>
  <c r="N27" i="119"/>
  <c r="N10" i="125"/>
  <c r="N12" i="129"/>
  <c r="N10" i="62"/>
  <c r="N19" i="62"/>
  <c r="N28" i="62"/>
  <c r="N15" i="70"/>
  <c r="N28" i="70"/>
  <c r="N19" i="78"/>
  <c r="N28" i="78"/>
  <c r="N14" i="78"/>
  <c r="N12" i="85"/>
  <c r="N24" i="85"/>
  <c r="N22" i="85"/>
  <c r="N14" i="93"/>
  <c r="N23" i="93"/>
  <c r="N11" i="101"/>
  <c r="N24" i="101"/>
  <c r="N15" i="109"/>
  <c r="N24" i="109"/>
  <c r="N11" i="117"/>
  <c r="N24" i="117"/>
  <c r="N8" i="71"/>
  <c r="N28" i="71"/>
  <c r="N25" i="71"/>
  <c r="N11" i="71"/>
  <c r="N12" i="94"/>
  <c r="N14" i="94"/>
  <c r="N23" i="94"/>
  <c r="N20" i="118"/>
  <c r="N16" i="126"/>
  <c r="N9" i="128"/>
  <c r="N16" i="63"/>
  <c r="N12" i="63"/>
  <c r="N29" i="63"/>
  <c r="N14" i="79"/>
  <c r="N8" i="79"/>
  <c r="N17" i="79"/>
  <c r="N25" i="118"/>
  <c r="N11" i="118"/>
  <c r="N15" i="103"/>
  <c r="N10" i="117"/>
  <c r="N13" i="125"/>
  <c r="N19" i="129"/>
  <c r="N14" i="64"/>
  <c r="N20" i="64"/>
  <c r="N27" i="72"/>
  <c r="N23" i="72"/>
  <c r="N10" i="72"/>
  <c r="N16" i="80"/>
  <c r="N25" i="80"/>
  <c r="N11" i="80"/>
  <c r="N12" i="87"/>
  <c r="N21" i="87"/>
  <c r="N15" i="95"/>
  <c r="N9" i="95"/>
  <c r="N16" i="103"/>
  <c r="N25" i="103"/>
  <c r="N8" i="111"/>
  <c r="N21" i="111"/>
  <c r="N17" i="119"/>
  <c r="N26" i="119"/>
  <c r="N28" i="110"/>
  <c r="N18" i="124"/>
  <c r="N24" i="128"/>
  <c r="N25" i="65"/>
  <c r="N23" i="65"/>
  <c r="N17" i="73"/>
  <c r="N18" i="73"/>
  <c r="N27" i="73"/>
  <c r="N23" i="62"/>
  <c r="N19" i="70"/>
  <c r="N9" i="70"/>
  <c r="N9" i="78"/>
  <c r="N18" i="78"/>
  <c r="N28" i="85"/>
  <c r="N26" i="85"/>
  <c r="N18" i="93"/>
  <c r="N27" i="93"/>
  <c r="N15" i="101"/>
  <c r="N9" i="101"/>
  <c r="N19" i="109"/>
  <c r="N28" i="109"/>
  <c r="N15" i="117"/>
  <c r="N28" i="117"/>
  <c r="N29" i="71"/>
  <c r="N15" i="71"/>
  <c r="N18" i="94"/>
  <c r="N27" i="94"/>
  <c r="N9" i="56"/>
  <c r="N8" i="56"/>
  <c r="N17" i="120"/>
  <c r="N12" i="126"/>
  <c r="N14" i="63"/>
  <c r="N11" i="63"/>
  <c r="N12" i="79"/>
  <c r="N21" i="79"/>
  <c r="N29" i="118"/>
  <c r="N15" i="118"/>
  <c r="N12" i="105"/>
  <c r="N23" i="119"/>
  <c r="N9" i="125"/>
  <c r="N15" i="129"/>
  <c r="N24" i="64"/>
  <c r="N25" i="72"/>
  <c r="N14" i="72"/>
  <c r="N29" i="80"/>
  <c r="N15" i="80"/>
  <c r="N18" i="87"/>
  <c r="N16" i="87"/>
  <c r="N25" i="87"/>
  <c r="N19" i="95"/>
  <c r="N13" i="95"/>
  <c r="N20" i="103"/>
  <c r="N29" i="103"/>
  <c r="N12" i="111"/>
  <c r="N25" i="111"/>
  <c r="N8" i="119"/>
  <c r="N21" i="119"/>
  <c r="N12" i="110"/>
  <c r="N14" i="124"/>
  <c r="N20" i="128"/>
  <c r="N10" i="65"/>
  <c r="N27" i="65"/>
  <c r="N22" i="73"/>
  <c r="N8" i="73"/>
  <c r="N28" i="81"/>
  <c r="N19" i="84"/>
  <c r="N11" i="92"/>
  <c r="N28" i="92"/>
  <c r="N14" i="92"/>
  <c r="N20" i="100"/>
  <c r="N29" i="100"/>
  <c r="N12" i="108"/>
  <c r="N25" i="108"/>
  <c r="N8" i="116"/>
  <c r="N21" i="116"/>
  <c r="N17" i="86"/>
  <c r="N26" i="86"/>
  <c r="N13" i="110"/>
  <c r="N22" i="110"/>
  <c r="N26" i="109"/>
  <c r="N24" i="121"/>
  <c r="N19" i="127"/>
  <c r="N25" i="62"/>
  <c r="N18" i="62"/>
  <c r="N27" i="62"/>
  <c r="N27" i="70"/>
  <c r="N13" i="70"/>
  <c r="N27" i="78"/>
  <c r="N13" i="78"/>
  <c r="N22" i="78"/>
  <c r="N27" i="85"/>
  <c r="N17" i="85"/>
  <c r="N22" i="93"/>
  <c r="N8" i="93"/>
  <c r="N19" i="101"/>
  <c r="N13" i="101"/>
  <c r="N23" i="109"/>
  <c r="N9" i="109"/>
  <c r="N19" i="117"/>
  <c r="N9" i="117"/>
  <c r="N12" i="71"/>
  <c r="N10" i="71"/>
  <c r="N19" i="71"/>
  <c r="N13" i="94"/>
  <c r="N22" i="94"/>
  <c r="N23" i="124"/>
  <c r="N8" i="126"/>
  <c r="N28" i="63"/>
  <c r="N24" i="63"/>
  <c r="N15" i="63"/>
  <c r="N18" i="79"/>
  <c r="N16" i="79"/>
  <c r="N25" i="79"/>
  <c r="N10" i="118"/>
  <c r="N19" i="118"/>
  <c r="N25" i="107"/>
  <c r="N20" i="121"/>
  <c r="N11" i="129"/>
  <c r="N11" i="64"/>
  <c r="N9" i="64"/>
  <c r="N17" i="72"/>
  <c r="N8" i="72"/>
  <c r="N28" i="72"/>
  <c r="N18" i="72"/>
  <c r="N8" i="80"/>
  <c r="N10" i="80"/>
  <c r="N19" i="80"/>
  <c r="N11" i="87"/>
  <c r="N20" i="87"/>
  <c r="N29" i="87"/>
  <c r="N27" i="95"/>
  <c r="N17" i="95"/>
  <c r="N24" i="103"/>
  <c r="N10" i="103"/>
  <c r="N16" i="111"/>
  <c r="N29" i="111"/>
  <c r="N12" i="119"/>
  <c r="N25" i="119"/>
  <c r="N9" i="88"/>
  <c r="N25" i="112"/>
  <c r="N10" i="124"/>
  <c r="N16" i="128"/>
  <c r="N10" i="84"/>
  <c r="N27" i="84"/>
  <c r="N27" i="92"/>
  <c r="N9" i="92"/>
  <c r="N18" i="92"/>
  <c r="N24" i="100"/>
  <c r="N10" i="100"/>
  <c r="N16" i="108"/>
  <c r="N29" i="108"/>
  <c r="N12" i="116"/>
  <c r="N25" i="116"/>
  <c r="N29" i="124"/>
  <c r="N21" i="86"/>
  <c r="N11" i="86"/>
  <c r="N17" i="110"/>
  <c r="N26" i="110"/>
  <c r="N13" i="93"/>
  <c r="N10" i="109"/>
  <c r="N8" i="121"/>
  <c r="N15" i="127"/>
  <c r="N17" i="62"/>
  <c r="N22" i="62"/>
  <c r="N8" i="62"/>
  <c r="N18" i="70"/>
  <c r="N8" i="70"/>
  <c r="N23" i="70"/>
  <c r="N17" i="70"/>
  <c r="N8" i="78"/>
  <c r="N23" i="78"/>
  <c r="N17" i="78"/>
  <c r="N26" i="78"/>
  <c r="N8" i="85"/>
  <c r="N10" i="85"/>
  <c r="N21" i="85"/>
  <c r="N17" i="93"/>
  <c r="N26" i="93"/>
  <c r="N12" i="93"/>
  <c r="N27" i="101"/>
  <c r="N17" i="101"/>
  <c r="N27" i="109"/>
  <c r="N13" i="109"/>
  <c r="N27" i="117"/>
  <c r="N13" i="117"/>
  <c r="N16" i="71"/>
  <c r="N14" i="71"/>
  <c r="N23" i="71"/>
  <c r="N17" i="94"/>
  <c r="N26" i="94"/>
  <c r="N13" i="96"/>
  <c r="N19" i="124"/>
  <c r="N29" i="128"/>
  <c r="N8" i="63"/>
  <c r="N23" i="63"/>
  <c r="N9" i="63"/>
  <c r="N19" i="63"/>
  <c r="N11" i="79"/>
  <c r="N20" i="79"/>
  <c r="N29" i="79"/>
  <c r="N14" i="118"/>
  <c r="N23" i="118"/>
  <c r="N9" i="107"/>
  <c r="N17" i="123"/>
  <c r="N26" i="127"/>
  <c r="N8" i="64"/>
  <c r="N15" i="64"/>
  <c r="N13" i="64"/>
  <c r="N9" i="72"/>
  <c r="N12" i="72"/>
  <c r="N22" i="72"/>
  <c r="N24" i="80"/>
  <c r="N14" i="80"/>
  <c r="N23" i="80"/>
  <c r="N15" i="87"/>
  <c r="N24" i="87"/>
  <c r="N14" i="95"/>
  <c r="N8" i="95"/>
  <c r="N21" i="95"/>
  <c r="N28" i="103"/>
  <c r="N14" i="103"/>
  <c r="N20" i="111"/>
  <c r="N10" i="111"/>
  <c r="N16" i="119"/>
  <c r="N29" i="119"/>
  <c r="N24" i="97"/>
  <c r="N9" i="112"/>
  <c r="N16" i="110"/>
  <c r="N28" i="104"/>
  <c r="N22" i="92"/>
  <c r="N28" i="100"/>
  <c r="N14" i="100"/>
  <c r="N20" i="108"/>
  <c r="N10" i="108"/>
  <c r="N16" i="116"/>
  <c r="N29" i="116"/>
  <c r="N16" i="86"/>
  <c r="N25" i="86"/>
  <c r="N15" i="86"/>
  <c r="N21" i="110"/>
  <c r="N12" i="97"/>
  <c r="N23" i="111"/>
  <c r="N11" i="127"/>
  <c r="N29" i="62"/>
  <c r="N26" i="62"/>
  <c r="N12" i="62"/>
  <c r="N22" i="70"/>
  <c r="N12" i="70"/>
  <c r="N21" i="70"/>
  <c r="N12" i="78"/>
  <c r="N21" i="78"/>
  <c r="N9" i="85"/>
  <c r="N25" i="85"/>
  <c r="N21" i="93"/>
  <c r="N16" i="93"/>
  <c r="N8" i="101"/>
  <c r="N21" i="101"/>
  <c r="N8" i="109"/>
  <c r="N22" i="109"/>
  <c r="N17" i="109"/>
  <c r="N8" i="117"/>
  <c r="N17" i="117"/>
  <c r="N9" i="71"/>
  <c r="N18" i="71"/>
  <c r="N27" i="71"/>
  <c r="N21" i="94"/>
  <c r="N28" i="102"/>
  <c r="N15" i="124"/>
  <c r="N25" i="128"/>
  <c r="N13" i="63"/>
  <c r="N27" i="63"/>
  <c r="N15" i="79"/>
  <c r="N24" i="79"/>
  <c r="N9" i="118"/>
  <c r="N18" i="118"/>
  <c r="N27" i="118"/>
  <c r="N19" i="111"/>
  <c r="N29" i="125"/>
  <c r="N18" i="127"/>
  <c r="N18" i="64"/>
  <c r="N19" i="64"/>
  <c r="N17" i="64"/>
  <c r="N19" i="72"/>
  <c r="N16" i="72"/>
  <c r="N26" i="72"/>
  <c r="N9" i="80"/>
  <c r="N18" i="80"/>
  <c r="N27" i="80"/>
  <c r="N19" i="87"/>
  <c r="N28" i="87"/>
  <c r="N12" i="95"/>
  <c r="N25" i="95"/>
  <c r="N9" i="103"/>
  <c r="N18" i="103"/>
  <c r="N24" i="111"/>
  <c r="N14" i="111"/>
  <c r="N20" i="119"/>
  <c r="N10" i="119"/>
  <c r="N11" i="100"/>
  <c r="N29" i="120"/>
  <c r="N23" i="126"/>
  <c r="N8" i="128"/>
  <c r="N29" i="65"/>
  <c r="N25" i="99"/>
  <c r="N24" i="129"/>
  <c r="N9" i="62"/>
  <c r="N16" i="62"/>
  <c r="N10" i="70"/>
  <c r="N16" i="70"/>
  <c r="N25" i="70"/>
  <c r="N16" i="78"/>
  <c r="N25" i="78"/>
  <c r="N15" i="85"/>
  <c r="N29" i="85"/>
  <c r="N9" i="93"/>
  <c r="N11" i="93"/>
  <c r="N20" i="93"/>
  <c r="N12" i="101"/>
  <c r="N25" i="101"/>
  <c r="N12" i="109"/>
  <c r="N21" i="109"/>
  <c r="N12" i="117"/>
  <c r="N21" i="117"/>
  <c r="N13" i="71"/>
  <c r="N22" i="71"/>
  <c r="N25" i="94"/>
  <c r="N11" i="94"/>
  <c r="N12" i="102"/>
  <c r="N11" i="124"/>
  <c r="N21" i="128"/>
  <c r="N17" i="63"/>
  <c r="N19" i="79"/>
  <c r="N28" i="79"/>
  <c r="N13" i="118"/>
  <c r="N22" i="118"/>
  <c r="N25" i="97"/>
  <c r="N16" i="113"/>
  <c r="N25" i="125"/>
  <c r="N14" i="127"/>
  <c r="N27" i="64"/>
  <c r="N21" i="64"/>
  <c r="N21" i="72"/>
  <c r="N20" i="72"/>
  <c r="N22" i="80"/>
  <c r="N10" i="87"/>
  <c r="N23" i="87"/>
  <c r="N9" i="87"/>
  <c r="N18" i="95"/>
  <c r="N16" i="95"/>
  <c r="N29" i="95"/>
  <c r="N13" i="103"/>
  <c r="N22" i="103"/>
  <c r="N9" i="111"/>
  <c r="N18" i="111"/>
  <c r="N24" i="119"/>
  <c r="N14" i="119"/>
  <c r="N24" i="102"/>
  <c r="N13" i="120"/>
  <c r="N19" i="126"/>
  <c r="N11" i="65"/>
  <c r="N20" i="65"/>
  <c r="N15" i="73"/>
  <c r="N24" i="73"/>
  <c r="N21" i="81"/>
  <c r="N16" i="84"/>
  <c r="N12" i="92"/>
  <c r="N21" i="92"/>
  <c r="N13" i="100"/>
  <c r="N22" i="100"/>
  <c r="N9" i="108"/>
  <c r="N18" i="108"/>
  <c r="N24" i="116"/>
  <c r="N14" i="116"/>
  <c r="N8" i="86"/>
  <c r="N28" i="86"/>
  <c r="N10" i="86"/>
  <c r="N23" i="86"/>
  <c r="N29" i="110"/>
  <c r="N15" i="110"/>
  <c r="N22" i="101"/>
  <c r="N18" i="125"/>
  <c r="N20" i="129"/>
  <c r="N21" i="62"/>
  <c r="N11" i="62"/>
  <c r="N20" i="62"/>
  <c r="N26" i="70"/>
  <c r="N20" i="70"/>
  <c r="N29" i="70"/>
  <c r="N20" i="78"/>
  <c r="N29" i="78"/>
  <c r="N19" i="85"/>
  <c r="N16" i="85"/>
  <c r="N14" i="85"/>
  <c r="N25" i="93"/>
  <c r="N15" i="93"/>
  <c r="N24" i="93"/>
  <c r="N16" i="101"/>
  <c r="N29" i="101"/>
  <c r="N16" i="109"/>
  <c r="N25" i="109"/>
  <c r="N16" i="117"/>
  <c r="N25" i="117"/>
  <c r="N17" i="71"/>
  <c r="N26" i="71"/>
  <c r="N8" i="94"/>
  <c r="N29" i="94"/>
  <c r="N15" i="94"/>
  <c r="N29" i="112"/>
  <c r="N24" i="126"/>
  <c r="N17" i="128"/>
  <c r="N20" i="63"/>
  <c r="N21" i="63"/>
  <c r="N10" i="79"/>
  <c r="N23" i="79"/>
  <c r="N9" i="79"/>
  <c r="N17" i="118"/>
  <c r="N26" i="118"/>
  <c r="N8" i="97"/>
  <c r="N28" i="97"/>
  <c r="N29" i="115"/>
  <c r="N21" i="125"/>
  <c r="N10" i="127"/>
  <c r="N10" i="64"/>
  <c r="N12" i="64"/>
  <c r="N25" i="64"/>
  <c r="N11" i="72"/>
  <c r="N24" i="72"/>
  <c r="N12" i="80"/>
  <c r="N17" i="80"/>
  <c r="N26" i="80"/>
  <c r="N26" i="87"/>
  <c r="N27" i="87"/>
  <c r="N13" i="87"/>
  <c r="N22" i="95"/>
  <c r="N20" i="95"/>
  <c r="N8" i="103"/>
  <c r="N27" i="103"/>
  <c r="N17" i="103"/>
  <c r="N26" i="103"/>
  <c r="N13" i="111"/>
  <c r="N22" i="111"/>
  <c r="N9" i="119"/>
  <c r="N18" i="119"/>
  <c r="N8" i="102"/>
  <c r="N8" i="100"/>
  <c r="N27" i="100"/>
  <c r="N17" i="100"/>
  <c r="N26" i="100"/>
  <c r="N13" i="108"/>
  <c r="N22" i="108"/>
  <c r="N9" i="116"/>
  <c r="N18" i="116"/>
  <c r="N24" i="86"/>
  <c r="N14" i="86"/>
  <c r="N27" i="86"/>
  <c r="N10" i="110"/>
  <c r="N19" i="110"/>
  <c r="N19" i="103"/>
  <c r="N14" i="117"/>
  <c r="N14" i="125"/>
  <c r="N16" i="129"/>
  <c r="N13" i="62"/>
  <c r="N15" i="62"/>
  <c r="N24" i="62"/>
  <c r="N11" i="70"/>
  <c r="N24" i="70"/>
  <c r="N15" i="78"/>
  <c r="N24" i="78"/>
  <c r="N10" i="78"/>
  <c r="N23" i="85"/>
  <c r="N20" i="85"/>
  <c r="N18" i="85"/>
  <c r="N10" i="93"/>
  <c r="N19" i="93"/>
  <c r="N28" i="93"/>
  <c r="N20" i="101"/>
  <c r="N11" i="109"/>
  <c r="N20" i="109"/>
  <c r="N29" i="109"/>
  <c r="N20" i="117"/>
  <c r="N29" i="117"/>
  <c r="N20" i="71"/>
  <c r="N21" i="71"/>
  <c r="N24" i="94"/>
  <c r="N10" i="94"/>
  <c r="N19" i="94"/>
  <c r="N13" i="112"/>
  <c r="N20" i="126"/>
  <c r="N13" i="128"/>
  <c r="N26" i="63"/>
  <c r="N22" i="63"/>
  <c r="N25" i="63"/>
  <c r="N26" i="79"/>
  <c r="N27" i="79"/>
  <c r="N13" i="79"/>
  <c r="N21" i="118"/>
  <c r="N21" i="99"/>
  <c r="N13" i="115"/>
  <c r="N17" i="125"/>
  <c r="N27" i="129"/>
  <c r="N22" i="64"/>
  <c r="N16" i="64"/>
  <c r="N29" i="64"/>
  <c r="N13" i="72"/>
  <c r="N29" i="72"/>
  <c r="N28" i="80"/>
  <c r="N21" i="80"/>
  <c r="N14" i="87"/>
  <c r="N8" i="87"/>
  <c r="N17" i="87"/>
  <c r="N11" i="95"/>
  <c r="N24" i="95"/>
  <c r="N12" i="103"/>
  <c r="N21" i="103"/>
  <c r="N17" i="111"/>
  <c r="N26" i="111"/>
  <c r="N13" i="119"/>
  <c r="N22" i="119"/>
  <c r="N21" i="104"/>
  <c r="N22" i="124"/>
  <c r="N11" i="126"/>
  <c r="N9" i="65"/>
  <c r="N19" i="65"/>
  <c r="N14" i="73"/>
  <c r="N23" i="73"/>
  <c r="N19" i="81"/>
  <c r="N20" i="81"/>
  <c r="N29" i="81"/>
  <c r="N29" i="88"/>
  <c r="N11" i="88"/>
  <c r="N24" i="88"/>
  <c r="N22" i="96"/>
  <c r="N8" i="96"/>
  <c r="N18" i="104"/>
  <c r="N27" i="104"/>
  <c r="N22" i="112"/>
  <c r="N8" i="112"/>
  <c r="N22" i="120"/>
  <c r="N8" i="120"/>
  <c r="N25" i="115"/>
  <c r="N12" i="125"/>
  <c r="N24" i="66"/>
  <c r="N29" i="66"/>
  <c r="N15" i="66"/>
  <c r="N20" i="74"/>
  <c r="N13" i="74"/>
  <c r="N23" i="74"/>
  <c r="N18" i="56"/>
  <c r="N27" i="56"/>
  <c r="N27" i="89"/>
  <c r="N9" i="89"/>
  <c r="N18" i="89"/>
  <c r="N21" i="97"/>
  <c r="N15" i="97"/>
  <c r="N25" i="105"/>
  <c r="N11" i="105"/>
  <c r="N21" i="113"/>
  <c r="N17" i="121"/>
  <c r="N14" i="59"/>
  <c r="N27" i="59"/>
  <c r="N13" i="59"/>
  <c r="N22" i="98"/>
  <c r="N16" i="98"/>
  <c r="N25" i="98"/>
  <c r="N13" i="82"/>
  <c r="N22" i="82"/>
  <c r="N22" i="114"/>
  <c r="N23" i="114"/>
  <c r="N9" i="114"/>
  <c r="N14" i="67"/>
  <c r="N27" i="67"/>
  <c r="N13" i="67"/>
  <c r="N26" i="106"/>
  <c r="N16" i="106"/>
  <c r="N29" i="106"/>
  <c r="N10" i="75"/>
  <c r="N23" i="75"/>
  <c r="N27" i="122"/>
  <c r="N17" i="122"/>
  <c r="N14" i="90"/>
  <c r="N12" i="90"/>
  <c r="N21" i="90"/>
  <c r="N25" i="58"/>
  <c r="N17" i="124"/>
  <c r="N19" i="128"/>
  <c r="N9" i="120"/>
  <c r="N21" i="124"/>
  <c r="N23" i="123"/>
  <c r="N28" i="116"/>
  <c r="N22" i="117"/>
  <c r="N23" i="127"/>
  <c r="N28" i="126"/>
  <c r="N15" i="111"/>
  <c r="N28" i="112"/>
  <c r="N22" i="121"/>
  <c r="N23" i="81"/>
  <c r="N24" i="81"/>
  <c r="N10" i="81"/>
  <c r="N17" i="88"/>
  <c r="N15" i="88"/>
  <c r="N17" i="96"/>
  <c r="N26" i="96"/>
  <c r="N12" i="96"/>
  <c r="N22" i="104"/>
  <c r="N12" i="104"/>
  <c r="N26" i="112"/>
  <c r="N12" i="112"/>
  <c r="N26" i="120"/>
  <c r="N12" i="120"/>
  <c r="N14" i="101"/>
  <c r="N9" i="115"/>
  <c r="N8" i="125"/>
  <c r="N26" i="129"/>
  <c r="N12" i="66"/>
  <c r="N10" i="66"/>
  <c r="N19" i="66"/>
  <c r="N22" i="74"/>
  <c r="N17" i="74"/>
  <c r="N27" i="74"/>
  <c r="N22" i="56"/>
  <c r="N12" i="56"/>
  <c r="N15" i="89"/>
  <c r="N13" i="89"/>
  <c r="N22" i="89"/>
  <c r="N27" i="97"/>
  <c r="N19" i="97"/>
  <c r="N29" i="105"/>
  <c r="N15" i="105"/>
  <c r="N25" i="113"/>
  <c r="N11" i="113"/>
  <c r="N21" i="121"/>
  <c r="N11" i="121"/>
  <c r="N8" i="59"/>
  <c r="N17" i="59"/>
  <c r="N11" i="98"/>
  <c r="N20" i="98"/>
  <c r="N29" i="98"/>
  <c r="N17" i="82"/>
  <c r="N26" i="82"/>
  <c r="N10" i="114"/>
  <c r="N27" i="114"/>
  <c r="N13" i="114"/>
  <c r="N8" i="67"/>
  <c r="N17" i="67"/>
  <c r="N11" i="106"/>
  <c r="N20" i="106"/>
  <c r="N14" i="75"/>
  <c r="N18" i="75"/>
  <c r="N27" i="75"/>
  <c r="N14" i="122"/>
  <c r="N8" i="122"/>
  <c r="N21" i="122"/>
  <c r="N16" i="90"/>
  <c r="N25" i="90"/>
  <c r="N29" i="58"/>
  <c r="N12" i="86"/>
  <c r="N23" i="100"/>
  <c r="N22" i="126"/>
  <c r="N14" i="126"/>
  <c r="N28" i="123"/>
  <c r="N23" i="116"/>
  <c r="N23" i="117"/>
  <c r="N28" i="127"/>
  <c r="N29" i="126"/>
  <c r="N28" i="119"/>
  <c r="N21" i="112"/>
  <c r="N28" i="121"/>
  <c r="N14" i="81"/>
  <c r="N21" i="88"/>
  <c r="N19" i="88"/>
  <c r="N21" i="96"/>
  <c r="N16" i="96"/>
  <c r="N26" i="104"/>
  <c r="N16" i="104"/>
  <c r="N16" i="112"/>
  <c r="N16" i="120"/>
  <c r="N11" i="103"/>
  <c r="N16" i="121"/>
  <c r="N29" i="127"/>
  <c r="N22" i="129"/>
  <c r="N14" i="66"/>
  <c r="N23" i="66"/>
  <c r="N21" i="74"/>
  <c r="N13" i="56"/>
  <c r="N26" i="56"/>
  <c r="N16" i="56"/>
  <c r="N8" i="89"/>
  <c r="N17" i="89"/>
  <c r="N26" i="89"/>
  <c r="N10" i="97"/>
  <c r="N29" i="97"/>
  <c r="N10" i="105"/>
  <c r="N19" i="105"/>
  <c r="N29" i="113"/>
  <c r="N15" i="113"/>
  <c r="N25" i="121"/>
  <c r="N15" i="121"/>
  <c r="N12" i="59"/>
  <c r="N21" i="59"/>
  <c r="N24" i="98"/>
  <c r="N21" i="82"/>
  <c r="N26" i="114"/>
  <c r="N8" i="114"/>
  <c r="N17" i="114"/>
  <c r="N12" i="67"/>
  <c r="N21" i="67"/>
  <c r="N24" i="106"/>
  <c r="N26" i="75"/>
  <c r="N13" i="75"/>
  <c r="N25" i="122"/>
  <c r="N20" i="90"/>
  <c r="N29" i="90"/>
  <c r="N10" i="98"/>
  <c r="N10" i="58"/>
  <c r="N27" i="108"/>
  <c r="N11" i="108"/>
  <c r="N11" i="128"/>
  <c r="N17" i="104"/>
  <c r="N21" i="123"/>
  <c r="N19" i="116"/>
  <c r="N26" i="117"/>
  <c r="N28" i="94"/>
  <c r="N23" i="64"/>
  <c r="N19" i="119"/>
  <c r="N28" i="120"/>
  <c r="N23" i="129"/>
  <c r="N14" i="65"/>
  <c r="N8" i="65"/>
  <c r="N9" i="73"/>
  <c r="N26" i="73"/>
  <c r="N12" i="73"/>
  <c r="N27" i="81"/>
  <c r="N9" i="81"/>
  <c r="N18" i="81"/>
  <c r="N10" i="88"/>
  <c r="N27" i="88"/>
  <c r="N9" i="96"/>
  <c r="N11" i="96"/>
  <c r="N20" i="96"/>
  <c r="N20" i="104"/>
  <c r="N11" i="112"/>
  <c r="N20" i="112"/>
  <c r="N11" i="120"/>
  <c r="N20" i="120"/>
  <c r="N24" i="105"/>
  <c r="N29" i="123"/>
  <c r="N25" i="127"/>
  <c r="N18" i="129"/>
  <c r="N9" i="66"/>
  <c r="N18" i="66"/>
  <c r="N27" i="66"/>
  <c r="N14" i="74"/>
  <c r="N25" i="74"/>
  <c r="N29" i="56"/>
  <c r="N20" i="56"/>
  <c r="N12" i="89"/>
  <c r="N21" i="89"/>
  <c r="N14" i="97"/>
  <c r="N14" i="105"/>
  <c r="N23" i="105"/>
  <c r="N10" i="113"/>
  <c r="N19" i="113"/>
  <c r="N29" i="121"/>
  <c r="N19" i="121"/>
  <c r="N22" i="59"/>
  <c r="N16" i="59"/>
  <c r="N25" i="59"/>
  <c r="N19" i="98"/>
  <c r="N28" i="98"/>
  <c r="N20" i="82"/>
  <c r="N25" i="82"/>
  <c r="N11" i="82"/>
  <c r="N14" i="114"/>
  <c r="N12" i="114"/>
  <c r="N21" i="114"/>
  <c r="N22" i="67"/>
  <c r="N16" i="67"/>
  <c r="N25" i="67"/>
  <c r="N19" i="106"/>
  <c r="N9" i="106"/>
  <c r="N12" i="75"/>
  <c r="N17" i="75"/>
  <c r="N18" i="122"/>
  <c r="N16" i="122"/>
  <c r="N29" i="122"/>
  <c r="N11" i="90"/>
  <c r="N24" i="90"/>
  <c r="N19" i="58"/>
  <c r="N24" i="58"/>
  <c r="N14" i="58"/>
  <c r="N9" i="124"/>
  <c r="N26" i="126"/>
  <c r="N20" i="102"/>
  <c r="N10" i="126"/>
  <c r="N22" i="84"/>
  <c r="N28" i="124"/>
  <c r="N22" i="125"/>
  <c r="N16" i="94"/>
  <c r="N28" i="64"/>
  <c r="N22" i="65"/>
  <c r="N25" i="120"/>
  <c r="N28" i="129"/>
  <c r="N27" i="126"/>
  <c r="N12" i="128"/>
  <c r="N13" i="65"/>
  <c r="N18" i="65"/>
  <c r="N12" i="65"/>
  <c r="N21" i="73"/>
  <c r="N16" i="73"/>
  <c r="N15" i="81"/>
  <c r="N13" i="81"/>
  <c r="N22" i="81"/>
  <c r="N14" i="88"/>
  <c r="N8" i="88"/>
  <c r="N25" i="96"/>
  <c r="N15" i="96"/>
  <c r="N24" i="96"/>
  <c r="N11" i="104"/>
  <c r="N24" i="104"/>
  <c r="N15" i="112"/>
  <c r="N24" i="112"/>
  <c r="N15" i="120"/>
  <c r="N24" i="120"/>
  <c r="N8" i="105"/>
  <c r="N13" i="123"/>
  <c r="N21" i="127"/>
  <c r="N14" i="129"/>
  <c r="N13" i="66"/>
  <c r="N22" i="66"/>
  <c r="N24" i="74"/>
  <c r="N29" i="74"/>
  <c r="N17" i="56"/>
  <c r="N11" i="56"/>
  <c r="N24" i="56"/>
  <c r="N16" i="89"/>
  <c r="N25" i="89"/>
  <c r="N26" i="97"/>
  <c r="N18" i="97"/>
  <c r="N9" i="105"/>
  <c r="N18" i="105"/>
  <c r="N27" i="105"/>
  <c r="N14" i="113"/>
  <c r="N23" i="113"/>
  <c r="N10" i="121"/>
  <c r="N23" i="121"/>
  <c r="N11" i="59"/>
  <c r="N20" i="59"/>
  <c r="N29" i="59"/>
  <c r="N23" i="98"/>
  <c r="N9" i="98"/>
  <c r="N8" i="82"/>
  <c r="N29" i="82"/>
  <c r="N15" i="82"/>
  <c r="N16" i="114"/>
  <c r="N25" i="114"/>
  <c r="N11" i="67"/>
  <c r="N20" i="67"/>
  <c r="N29" i="67"/>
  <c r="N23" i="106"/>
  <c r="N13" i="106"/>
  <c r="N8" i="75"/>
  <c r="N20" i="75"/>
  <c r="N21" i="75"/>
  <c r="N11" i="122"/>
  <c r="N20" i="122"/>
  <c r="N14" i="106"/>
  <c r="N15" i="90"/>
  <c r="N28" i="90"/>
  <c r="N23" i="58"/>
  <c r="N9" i="58"/>
  <c r="N8" i="58"/>
  <c r="N28" i="58"/>
  <c r="N18" i="58"/>
  <c r="N15" i="128"/>
  <c r="N8" i="110"/>
  <c r="N8" i="104"/>
  <c r="N23" i="84"/>
  <c r="N27" i="124"/>
  <c r="N23" i="125"/>
  <c r="N23" i="102"/>
  <c r="N23" i="95"/>
  <c r="N28" i="65"/>
  <c r="N22" i="128"/>
  <c r="N29" i="129"/>
  <c r="N26" i="65"/>
  <c r="N16" i="65"/>
  <c r="N13" i="73"/>
  <c r="N11" i="73"/>
  <c r="N20" i="73"/>
  <c r="N8" i="81"/>
  <c r="N17" i="81"/>
  <c r="N26" i="81"/>
  <c r="N18" i="88"/>
  <c r="N12" i="88"/>
  <c r="N10" i="96"/>
  <c r="N19" i="96"/>
  <c r="N28" i="96"/>
  <c r="N15" i="104"/>
  <c r="N10" i="112"/>
  <c r="N19" i="112"/>
  <c r="N10" i="120"/>
  <c r="N19" i="120"/>
  <c r="N21" i="107"/>
  <c r="N24" i="125"/>
  <c r="N17" i="127"/>
  <c r="N10" i="129"/>
  <c r="N17" i="66"/>
  <c r="N26" i="66"/>
  <c r="N8" i="74"/>
  <c r="N26" i="74"/>
  <c r="N11" i="74"/>
  <c r="N21" i="56"/>
  <c r="N15" i="56"/>
  <c r="N28" i="56"/>
  <c r="N20" i="89"/>
  <c r="N29" i="89"/>
  <c r="N9" i="97"/>
  <c r="N22" i="97"/>
  <c r="N13" i="105"/>
  <c r="N22" i="105"/>
  <c r="N9" i="113"/>
  <c r="N18" i="113"/>
  <c r="N27" i="113"/>
  <c r="N14" i="121"/>
  <c r="N27" i="121"/>
  <c r="N15" i="59"/>
  <c r="N24" i="59"/>
  <c r="N14" i="98"/>
  <c r="N27" i="98"/>
  <c r="N13" i="98"/>
  <c r="N24" i="82"/>
  <c r="N10" i="82"/>
  <c r="N19" i="82"/>
  <c r="N11" i="114"/>
  <c r="N20" i="114"/>
  <c r="N29" i="114"/>
  <c r="N15" i="67"/>
  <c r="N24" i="67"/>
  <c r="N18" i="106"/>
  <c r="N27" i="106"/>
  <c r="N17" i="106"/>
  <c r="N9" i="75"/>
  <c r="N11" i="75"/>
  <c r="N25" i="75"/>
  <c r="N15" i="122"/>
  <c r="N24" i="122"/>
  <c r="N22" i="90"/>
  <c r="N19" i="90"/>
  <c r="N9" i="90"/>
  <c r="N11" i="58"/>
  <c r="N13" i="58"/>
  <c r="N22" i="58"/>
  <c r="N15" i="116"/>
  <c r="N19" i="108"/>
  <c r="N8" i="99"/>
  <c r="N25" i="124"/>
  <c r="N9" i="104"/>
  <c r="N28" i="84"/>
  <c r="N28" i="101"/>
  <c r="N28" i="125"/>
  <c r="N16" i="102"/>
  <c r="N28" i="95"/>
  <c r="N23" i="88"/>
  <c r="N23" i="128"/>
  <c r="N28" i="122"/>
  <c r="N28" i="105"/>
  <c r="N26" i="88"/>
  <c r="N16" i="88"/>
  <c r="N14" i="96"/>
  <c r="N23" i="96"/>
  <c r="N10" i="104"/>
  <c r="N19" i="104"/>
  <c r="N14" i="112"/>
  <c r="N23" i="112"/>
  <c r="N14" i="120"/>
  <c r="N23" i="120"/>
  <c r="N20" i="97"/>
  <c r="N18" i="109"/>
  <c r="N20" i="125"/>
  <c r="N13" i="127"/>
  <c r="N21" i="66"/>
  <c r="N16" i="74"/>
  <c r="N15" i="74"/>
  <c r="N10" i="56"/>
  <c r="N19" i="56"/>
  <c r="N23" i="89"/>
  <c r="N24" i="89"/>
  <c r="N10" i="89"/>
  <c r="N13" i="97"/>
  <c r="N23" i="97"/>
  <c r="N17" i="105"/>
  <c r="N26" i="105"/>
  <c r="N13" i="113"/>
  <c r="N22" i="113"/>
  <c r="N9" i="121"/>
  <c r="N18" i="121"/>
  <c r="N10" i="59"/>
  <c r="N19" i="59"/>
  <c r="N28" i="59"/>
  <c r="N8" i="98"/>
  <c r="N17" i="98"/>
  <c r="N12" i="82"/>
  <c r="N14" i="82"/>
  <c r="N23" i="82"/>
  <c r="N15" i="114"/>
  <c r="N24" i="114"/>
  <c r="N10" i="67"/>
  <c r="N19" i="67"/>
  <c r="N28" i="67"/>
  <c r="N22" i="106"/>
  <c r="N8" i="106"/>
  <c r="N21" i="106"/>
  <c r="N16" i="75"/>
  <c r="N15" i="75"/>
  <c r="N29" i="75"/>
  <c r="N19" i="122"/>
  <c r="N9" i="122"/>
  <c r="N10" i="90"/>
  <c r="N23" i="90"/>
  <c r="N13" i="90"/>
  <c r="N17" i="58"/>
  <c r="N26" i="58"/>
  <c r="N13" i="124"/>
  <c r="N12" i="118"/>
  <c r="N15" i="100"/>
  <c r="N18" i="126"/>
  <c r="N28" i="115"/>
  <c r="N28" i="108"/>
  <c r="N23" i="101"/>
  <c r="N27" i="125"/>
  <c r="N28" i="118"/>
  <c r="N26" i="95"/>
  <c r="N28" i="88"/>
  <c r="N28" i="128"/>
  <c r="N22" i="122"/>
  <c r="N26" i="98"/>
  <c r="N26" i="124"/>
  <c r="N15" i="126"/>
  <c r="N21" i="65"/>
  <c r="N15" i="65"/>
  <c r="N24" i="65"/>
  <c r="N10" i="73"/>
  <c r="N19" i="73"/>
  <c r="N28" i="73"/>
  <c r="N16" i="81"/>
  <c r="N25" i="81"/>
  <c r="N13" i="88"/>
  <c r="N20" i="88"/>
  <c r="N18" i="96"/>
  <c r="N27" i="96"/>
  <c r="N14" i="104"/>
  <c r="N23" i="104"/>
  <c r="N18" i="112"/>
  <c r="N27" i="112"/>
  <c r="N18" i="120"/>
  <c r="N27" i="120"/>
  <c r="N17" i="99"/>
  <c r="N12" i="113"/>
  <c r="N16" i="125"/>
  <c r="N9" i="127"/>
  <c r="N8" i="66"/>
  <c r="N25" i="66"/>
  <c r="N11" i="66"/>
  <c r="N10" i="74"/>
  <c r="N9" i="74"/>
  <c r="N19" i="74"/>
  <c r="N14" i="56"/>
  <c r="N23" i="56"/>
  <c r="N11" i="89"/>
  <c r="N28" i="89"/>
  <c r="N14" i="89"/>
  <c r="N17" i="97"/>
  <c r="N11" i="97"/>
  <c r="N21" i="105"/>
  <c r="N17" i="113"/>
  <c r="N26" i="113"/>
  <c r="N13" i="121"/>
  <c r="N26" i="121"/>
  <c r="N26" i="59"/>
  <c r="N23" i="59"/>
  <c r="N9" i="59"/>
  <c r="N18" i="98"/>
  <c r="N12" i="98"/>
  <c r="N21" i="98"/>
  <c r="N9" i="82"/>
  <c r="N18" i="82"/>
  <c r="N27" i="82"/>
  <c r="N19" i="114"/>
  <c r="N28" i="114"/>
  <c r="N26" i="67"/>
  <c r="N23" i="67"/>
  <c r="N9" i="67"/>
  <c r="N10" i="106"/>
  <c r="N12" i="106"/>
  <c r="N25" i="106"/>
  <c r="N24" i="75"/>
  <c r="N19" i="75"/>
  <c r="N10" i="122"/>
  <c r="N23" i="122"/>
  <c r="N13" i="122"/>
  <c r="N26" i="90"/>
  <c r="N27" i="90"/>
  <c r="N17" i="90"/>
  <c r="N15" i="58"/>
  <c r="N21" i="58"/>
  <c r="N27" i="128"/>
  <c r="N24" i="110"/>
  <c r="N25" i="104"/>
  <c r="N17" i="115"/>
  <c r="N15" i="108"/>
  <c r="N18" i="101"/>
  <c r="N22" i="127"/>
  <c r="N16" i="118"/>
  <c r="N28" i="111"/>
  <c r="N22" i="88"/>
  <c r="N28" i="106"/>
  <c r="N16" i="50"/>
  <c r="N27" i="53"/>
  <c r="N23" i="54"/>
  <c r="N28" i="55"/>
  <c r="N8" i="51"/>
  <c r="N10" i="51"/>
  <c r="N19" i="51"/>
  <c r="N12" i="52"/>
  <c r="N21" i="52"/>
  <c r="N11" i="50"/>
  <c r="N20" i="50"/>
  <c r="N29" i="50"/>
  <c r="N25" i="53"/>
  <c r="N22" i="53"/>
  <c r="N8" i="53"/>
  <c r="N22" i="48"/>
  <c r="N9" i="54"/>
  <c r="N18" i="54"/>
  <c r="N27" i="54"/>
  <c r="N10" i="55"/>
  <c r="N23" i="55"/>
  <c r="N9" i="55"/>
  <c r="N16" i="48"/>
  <c r="N25" i="50"/>
  <c r="N26" i="48"/>
  <c r="N9" i="48"/>
  <c r="N14" i="54"/>
  <c r="N12" i="48"/>
  <c r="N24" i="51"/>
  <c r="N14" i="51"/>
  <c r="N23" i="51"/>
  <c r="N16" i="52"/>
  <c r="N25" i="52"/>
  <c r="N15" i="50"/>
  <c r="N24" i="50"/>
  <c r="N13" i="53"/>
  <c r="N26" i="53"/>
  <c r="N12" i="53"/>
  <c r="N18" i="48"/>
  <c r="N13" i="54"/>
  <c r="N22" i="54"/>
  <c r="N26" i="55"/>
  <c r="N27" i="55"/>
  <c r="N13" i="55"/>
  <c r="N9" i="51"/>
  <c r="N20" i="52"/>
  <c r="N29" i="52"/>
  <c r="N22" i="50"/>
  <c r="N19" i="50"/>
  <c r="N28" i="50"/>
  <c r="N29" i="53"/>
  <c r="N16" i="53"/>
  <c r="N14" i="48"/>
  <c r="N29" i="48"/>
  <c r="N16" i="54"/>
  <c r="N17" i="54"/>
  <c r="N26" i="54"/>
  <c r="N14" i="55"/>
  <c r="N8" i="55"/>
  <c r="N17" i="55"/>
  <c r="N15" i="51"/>
  <c r="N27" i="51"/>
  <c r="N22" i="51"/>
  <c r="N10" i="50"/>
  <c r="N11" i="53"/>
  <c r="N12" i="55"/>
  <c r="N21" i="55"/>
  <c r="N29" i="51"/>
  <c r="N18" i="51"/>
  <c r="N24" i="52"/>
  <c r="N23" i="50"/>
  <c r="N17" i="53"/>
  <c r="N20" i="53"/>
  <c r="N25" i="48"/>
  <c r="N12" i="51"/>
  <c r="N17" i="51"/>
  <c r="N26" i="51"/>
  <c r="N23" i="52"/>
  <c r="N28" i="52"/>
  <c r="N14" i="52"/>
  <c r="N23" i="48"/>
  <c r="N26" i="50"/>
  <c r="N27" i="50"/>
  <c r="N13" i="50"/>
  <c r="N21" i="53"/>
  <c r="N15" i="53"/>
  <c r="N24" i="53"/>
  <c r="N21" i="48"/>
  <c r="N8" i="54"/>
  <c r="N25" i="54"/>
  <c r="N11" i="54"/>
  <c r="N18" i="55"/>
  <c r="N16" i="55"/>
  <c r="N25" i="55"/>
  <c r="N28" i="48"/>
  <c r="N13" i="51"/>
  <c r="N10" i="52"/>
  <c r="N9" i="50"/>
  <c r="N20" i="54"/>
  <c r="N28" i="51"/>
  <c r="N21" i="51"/>
  <c r="N27" i="52"/>
  <c r="N9" i="52"/>
  <c r="N18" i="52"/>
  <c r="N19" i="48"/>
  <c r="N14" i="50"/>
  <c r="N8" i="50"/>
  <c r="N17" i="50"/>
  <c r="N10" i="53"/>
  <c r="N19" i="53"/>
  <c r="N28" i="53"/>
  <c r="N17" i="48"/>
  <c r="N24" i="54"/>
  <c r="N29" i="54"/>
  <c r="N15" i="54"/>
  <c r="N11" i="55"/>
  <c r="N20" i="55"/>
  <c r="N29" i="55"/>
  <c r="N24" i="48"/>
  <c r="N8" i="48"/>
  <c r="N19" i="52"/>
  <c r="N27" i="48"/>
  <c r="N10" i="48"/>
  <c r="N21" i="54"/>
  <c r="N16" i="51"/>
  <c r="N25" i="51"/>
  <c r="N11" i="51"/>
  <c r="N15" i="52"/>
  <c r="N13" i="52"/>
  <c r="N22" i="52"/>
  <c r="N15" i="48"/>
  <c r="N12" i="50"/>
  <c r="N21" i="50"/>
  <c r="N14" i="53"/>
  <c r="N23" i="53"/>
  <c r="N13" i="48"/>
  <c r="N12" i="54"/>
  <c r="N10" i="54"/>
  <c r="N19" i="54"/>
  <c r="N15" i="55"/>
  <c r="N24" i="55"/>
  <c r="N20" i="48"/>
  <c r="N11" i="52"/>
  <c r="N19" i="49"/>
  <c r="N24" i="49"/>
  <c r="N10" i="49"/>
  <c r="N11" i="49"/>
  <c r="N9" i="49"/>
  <c r="N18" i="49"/>
  <c r="N23" i="49"/>
  <c r="N28" i="49"/>
  <c r="N14" i="49"/>
  <c r="N27" i="49"/>
  <c r="N13" i="49"/>
  <c r="N22" i="49"/>
  <c r="N8" i="49"/>
  <c r="N17" i="49"/>
  <c r="N26" i="49"/>
  <c r="N12" i="49"/>
  <c r="N21" i="49"/>
  <c r="N16" i="49"/>
  <c r="N25" i="49"/>
  <c r="N15" i="49"/>
  <c r="N20" i="49"/>
  <c r="N29" i="49"/>
  <c r="J19" i="49" l="1"/>
  <c r="J8" i="49"/>
  <c r="J9" i="49"/>
  <c r="J10" i="49"/>
  <c r="J11" i="49"/>
  <c r="J12" i="49"/>
  <c r="J13" i="49"/>
  <c r="J14" i="49"/>
  <c r="J15" i="49"/>
  <c r="J16" i="49"/>
  <c r="J17" i="49"/>
  <c r="J18" i="49"/>
  <c r="J20" i="49"/>
  <c r="J21" i="49"/>
  <c r="J22" i="49"/>
  <c r="J23" i="49"/>
  <c r="J24" i="49"/>
  <c r="J25" i="49"/>
  <c r="J26" i="49"/>
  <c r="J27" i="49"/>
  <c r="J28" i="49"/>
  <c r="J29" i="49"/>
  <c r="L28" i="49" l="1"/>
  <c r="L8" i="49"/>
  <c r="E23" i="50" l="1"/>
  <c r="E15" i="50"/>
  <c r="E22" i="50"/>
  <c r="E14" i="50"/>
  <c r="E29" i="50"/>
  <c r="E21" i="50"/>
  <c r="E13" i="50"/>
  <c r="E28" i="50"/>
  <c r="E20" i="50"/>
  <c r="E12" i="50"/>
  <c r="E27" i="50"/>
  <c r="E19" i="50"/>
  <c r="E11" i="50"/>
  <c r="E26" i="50"/>
  <c r="E18" i="50"/>
  <c r="E10" i="50"/>
  <c r="E24" i="50"/>
  <c r="E16" i="50"/>
  <c r="E8" i="50"/>
  <c r="E25" i="50"/>
  <c r="E17" i="50"/>
  <c r="E9" i="50"/>
  <c r="E27" i="57"/>
  <c r="E19" i="57"/>
  <c r="E11" i="57"/>
  <c r="E26" i="57"/>
  <c r="E18" i="57"/>
  <c r="E10" i="57"/>
  <c r="E25" i="57"/>
  <c r="E17" i="57"/>
  <c r="E9" i="57"/>
  <c r="E24" i="57"/>
  <c r="E16" i="57"/>
  <c r="E8" i="57"/>
  <c r="E23" i="57"/>
  <c r="E15" i="57"/>
  <c r="E22" i="57"/>
  <c r="E14" i="57"/>
  <c r="E28" i="57"/>
  <c r="E20" i="57"/>
  <c r="E12" i="57"/>
  <c r="E29" i="57"/>
  <c r="E21" i="57"/>
  <c r="E13" i="57"/>
  <c r="D30" i="55" l="1"/>
  <c r="K30" i="55" s="1"/>
  <c r="D30" i="54"/>
  <c r="K30" i="54" s="1"/>
  <c r="D30" i="53"/>
  <c r="K30" i="53" s="1"/>
  <c r="D30" i="52"/>
  <c r="K30" i="52" s="1"/>
  <c r="D30" i="51"/>
  <c r="K30" i="51" s="1"/>
  <c r="D30" i="49"/>
  <c r="K30" i="49" s="1"/>
  <c r="E23" i="54" l="1"/>
  <c r="E15" i="54"/>
  <c r="E22" i="54"/>
  <c r="E14" i="54"/>
  <c r="E29" i="54"/>
  <c r="E21" i="54"/>
  <c r="E13" i="54"/>
  <c r="E28" i="54"/>
  <c r="E20" i="54"/>
  <c r="E12" i="54"/>
  <c r="E27" i="54"/>
  <c r="E19" i="54"/>
  <c r="E11" i="54"/>
  <c r="E26" i="54"/>
  <c r="E18" i="54"/>
  <c r="E10" i="54"/>
  <c r="E24" i="54"/>
  <c r="E16" i="54"/>
  <c r="E8" i="54"/>
  <c r="E25" i="54"/>
  <c r="E17" i="54"/>
  <c r="E9" i="54"/>
  <c r="E29" i="49"/>
  <c r="E21" i="49"/>
  <c r="E13" i="49"/>
  <c r="E28" i="49"/>
  <c r="E20" i="49"/>
  <c r="E12" i="49"/>
  <c r="E27" i="49"/>
  <c r="E19" i="49"/>
  <c r="E11" i="49"/>
  <c r="E26" i="49"/>
  <c r="E18" i="49"/>
  <c r="E10" i="49"/>
  <c r="E25" i="49"/>
  <c r="E17" i="49"/>
  <c r="E9" i="49"/>
  <c r="E24" i="49"/>
  <c r="E16" i="49"/>
  <c r="E8" i="49"/>
  <c r="E22" i="49"/>
  <c r="E14" i="49"/>
  <c r="E15" i="49"/>
  <c r="E23" i="49"/>
  <c r="E27" i="52"/>
  <c r="E19" i="52"/>
  <c r="E11" i="52"/>
  <c r="E26" i="52"/>
  <c r="E18" i="52"/>
  <c r="E10" i="52"/>
  <c r="E25" i="52"/>
  <c r="E17" i="52"/>
  <c r="E9" i="52"/>
  <c r="E24" i="52"/>
  <c r="E16" i="52"/>
  <c r="E8" i="52"/>
  <c r="E23" i="52"/>
  <c r="E15" i="52"/>
  <c r="E22" i="52"/>
  <c r="E14" i="52"/>
  <c r="E28" i="52"/>
  <c r="E20" i="52"/>
  <c r="E12" i="52"/>
  <c r="E13" i="52"/>
  <c r="E29" i="52"/>
  <c r="E21" i="52"/>
  <c r="E25" i="51"/>
  <c r="E17" i="51"/>
  <c r="E9" i="51"/>
  <c r="E24" i="51"/>
  <c r="E16" i="51"/>
  <c r="E8" i="51"/>
  <c r="E23" i="51"/>
  <c r="E15" i="51"/>
  <c r="E22" i="51"/>
  <c r="E14" i="51"/>
  <c r="E29" i="51"/>
  <c r="E21" i="51"/>
  <c r="E13" i="51"/>
  <c r="E28" i="51"/>
  <c r="E20" i="51"/>
  <c r="E12" i="51"/>
  <c r="E26" i="51"/>
  <c r="E18" i="51"/>
  <c r="E10" i="51"/>
  <c r="E27" i="51"/>
  <c r="E19" i="51"/>
  <c r="E11" i="51"/>
  <c r="E29" i="53"/>
  <c r="E21" i="53"/>
  <c r="E13" i="53"/>
  <c r="E28" i="53"/>
  <c r="E20" i="53"/>
  <c r="E12" i="53"/>
  <c r="E27" i="53"/>
  <c r="E19" i="53"/>
  <c r="E11" i="53"/>
  <c r="E26" i="53"/>
  <c r="E18" i="53"/>
  <c r="E10" i="53"/>
  <c r="E25" i="53"/>
  <c r="E17" i="53"/>
  <c r="E9" i="53"/>
  <c r="E24" i="53"/>
  <c r="E16" i="53"/>
  <c r="E8" i="53"/>
  <c r="E22" i="53"/>
  <c r="E14" i="53"/>
  <c r="E23" i="53"/>
  <c r="E15" i="53"/>
  <c r="E25" i="55"/>
  <c r="E17" i="55"/>
  <c r="E9" i="55"/>
  <c r="E24" i="55"/>
  <c r="E16" i="55"/>
  <c r="E8" i="55"/>
  <c r="E23" i="55"/>
  <c r="E15" i="55"/>
  <c r="E22" i="55"/>
  <c r="E14" i="55"/>
  <c r="E29" i="55"/>
  <c r="E21" i="55"/>
  <c r="E13" i="55"/>
  <c r="E28" i="55"/>
  <c r="E20" i="55"/>
  <c r="E12" i="55"/>
  <c r="E26" i="55"/>
  <c r="E18" i="55"/>
  <c r="E10" i="55"/>
  <c r="E11" i="55"/>
  <c r="E27" i="55"/>
  <c r="E19" i="55"/>
  <c r="L12" i="49"/>
  <c r="L11" i="49"/>
  <c r="L19" i="49"/>
  <c r="L27" i="49"/>
  <c r="L22" i="49"/>
  <c r="L10" i="49"/>
  <c r="L16" i="49"/>
  <c r="L18" i="49"/>
  <c r="L24" i="49"/>
  <c r="L14" i="49"/>
  <c r="L20" i="49"/>
  <c r="L15" i="49"/>
  <c r="L23" i="49"/>
  <c r="L29" i="49"/>
  <c r="L25" i="49"/>
  <c r="L17" i="49"/>
  <c r="L13" i="49"/>
  <c r="L26" i="49"/>
  <c r="L9" i="49"/>
  <c r="L21" i="49"/>
  <c r="D30" i="48" l="1"/>
  <c r="K30" i="48" l="1"/>
  <c r="E27" i="48"/>
  <c r="E19" i="48"/>
  <c r="E11" i="48"/>
  <c r="E26" i="48"/>
  <c r="E18" i="48"/>
  <c r="E10" i="48"/>
  <c r="E25" i="48"/>
  <c r="E17" i="48"/>
  <c r="E9" i="48"/>
  <c r="E24" i="48"/>
  <c r="E16" i="48"/>
  <c r="E8" i="48"/>
  <c r="E23" i="48"/>
  <c r="E15" i="48"/>
  <c r="E22" i="48"/>
  <c r="E14" i="48"/>
  <c r="E28" i="48"/>
  <c r="E20" i="48"/>
  <c r="E12" i="48"/>
  <c r="E29" i="48"/>
  <c r="E21" i="48"/>
  <c r="E13" i="48"/>
  <c r="M10" i="35" l="1"/>
  <c r="M8" i="35"/>
  <c r="M14" i="35"/>
  <c r="M12" i="35"/>
  <c r="M23" i="35"/>
  <c r="M25" i="35"/>
  <c r="M27" i="35"/>
  <c r="M30" i="35"/>
  <c r="M28" i="35"/>
  <c r="M22" i="35"/>
  <c r="M19" i="35"/>
  <c r="M11" i="35"/>
  <c r="M29" i="35"/>
  <c r="M18" i="35"/>
  <c r="M21" i="35"/>
  <c r="M16" i="35"/>
  <c r="N16" i="35" s="1"/>
  <c r="M9" i="35"/>
  <c r="M26" i="35"/>
  <c r="M17" i="35"/>
  <c r="M15" i="35"/>
  <c r="M24" i="35"/>
  <c r="M13" i="35"/>
  <c r="M20" i="35"/>
  <c r="N20" i="35" l="1"/>
  <c r="N21" i="35"/>
  <c r="N27" i="35"/>
  <c r="N13" i="35"/>
  <c r="N18" i="35"/>
  <c r="N25" i="35"/>
  <c r="N24" i="35"/>
  <c r="N29" i="35"/>
  <c r="N23" i="35"/>
  <c r="N15" i="35"/>
  <c r="N11" i="35"/>
  <c r="N12" i="35"/>
  <c r="N17" i="35"/>
  <c r="N19" i="35"/>
  <c r="N14" i="35"/>
  <c r="N26" i="35"/>
  <c r="N22" i="35"/>
  <c r="N8" i="35"/>
  <c r="N9" i="35"/>
  <c r="N10" i="35"/>
</calcChain>
</file>

<file path=xl/sharedStrings.xml><?xml version="1.0" encoding="utf-8"?>
<sst xmlns="http://schemas.openxmlformats.org/spreadsheetml/2006/main" count="4568" uniqueCount="301">
  <si>
    <t>A</t>
    <phoneticPr fontId="3"/>
  </si>
  <si>
    <t>B</t>
    <phoneticPr fontId="3"/>
  </si>
  <si>
    <t>C</t>
    <phoneticPr fontId="3"/>
  </si>
  <si>
    <t>A/C</t>
    <phoneticPr fontId="3"/>
  </si>
  <si>
    <t>順位</t>
    <phoneticPr fontId="3"/>
  </si>
  <si>
    <t>患者一人
当たりの
医療費
(円)</t>
    <phoneticPr fontId="3"/>
  </si>
  <si>
    <t>Ⅰ．感染症及び寄生虫症</t>
    <phoneticPr fontId="3"/>
  </si>
  <si>
    <t>Ⅱ．新生物＜腫瘍＞</t>
    <phoneticPr fontId="3"/>
  </si>
  <si>
    <t>Ⅲ．血液及び造血器の疾患並びに免疫機構の障害</t>
    <phoneticPr fontId="3"/>
  </si>
  <si>
    <t>Ⅳ．内分泌，栄養及び代謝疾患</t>
    <phoneticPr fontId="3"/>
  </si>
  <si>
    <t>Ⅴ．精神及び行動の障害</t>
    <phoneticPr fontId="3"/>
  </si>
  <si>
    <t>Ⅵ．神経系の疾患</t>
    <phoneticPr fontId="3"/>
  </si>
  <si>
    <t>Ⅶ．眼及び付属器の疾患</t>
    <phoneticPr fontId="3"/>
  </si>
  <si>
    <t>Ⅷ．耳及び乳様突起の疾患</t>
    <phoneticPr fontId="3"/>
  </si>
  <si>
    <t>Ⅸ．循環器系の疾患</t>
    <phoneticPr fontId="3"/>
  </si>
  <si>
    <t>Ⅹ．呼吸器系の疾患</t>
    <phoneticPr fontId="3"/>
  </si>
  <si>
    <t>ⅩⅡ．皮膚及び皮下組織の疾患</t>
    <phoneticPr fontId="3"/>
  </si>
  <si>
    <t>ⅩⅢ．筋骨格系及び結合組織の疾患</t>
    <phoneticPr fontId="3"/>
  </si>
  <si>
    <t>ⅩⅣ．腎尿路生殖器系の疾患</t>
    <phoneticPr fontId="3"/>
  </si>
  <si>
    <t>ⅩⅦ．先天奇形，変形及び染色体異常</t>
    <phoneticPr fontId="3"/>
  </si>
  <si>
    <t>ⅩⅧ．症状，徴候及び異常臨床所見・異常検査所見で他に分類されないもの</t>
    <phoneticPr fontId="3"/>
  </si>
  <si>
    <t>ⅩⅨ．損傷，中毒及びその他の外因の影響</t>
    <phoneticPr fontId="3"/>
  </si>
  <si>
    <t>ⅩⅩⅠ．健康状態に影響を及ぼす要因及び保健サービスの利用</t>
    <phoneticPr fontId="3"/>
  </si>
  <si>
    <t>ⅩⅩⅡ．特殊目的用コード</t>
    <phoneticPr fontId="3"/>
  </si>
  <si>
    <t>分類外</t>
    <phoneticPr fontId="3"/>
  </si>
  <si>
    <t>合計</t>
    <phoneticPr fontId="3"/>
  </si>
  <si>
    <t>※妊娠,分娩及び産じょく…乳房腫大・骨盤変形等の傷病名が含まれるため、”男性”、”後期高齢者”においても医療費が発生する可能性がある。</t>
  </si>
  <si>
    <t>株式会社データホライゾン　医療費分解技術を用いて疾病毎に点数をグルーピングし算出。</t>
    <phoneticPr fontId="3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</si>
  <si>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</si>
  <si>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</si>
  <si>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</si>
  <si>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</si>
  <si>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</si>
  <si>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</si>
  <si>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</si>
  <si>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</si>
  <si>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</si>
  <si>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</si>
  <si>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</si>
  <si>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</si>
  <si>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</si>
  <si>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</si>
  <si>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</si>
  <si>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</si>
  <si>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</si>
  <si>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Ⅷ．耳及び乳様突起の疾患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</si>
  <si>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</si>
  <si>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</si>
  <si>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</si>
  <si>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</si>
  <si>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</si>
  <si>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</si>
  <si>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</si>
  <si>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</si>
  <si>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</si>
  <si>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</si>
  <si>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</si>
  <si>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</si>
  <si>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</si>
  <si>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</si>
  <si>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</si>
  <si>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</si>
  <si>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</si>
  <si>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Ⅳ．内分泌，栄養及び代謝疾患</t>
    <phoneticPr fontId="35"/>
  </si>
  <si>
    <t>ⅩⅩⅡ．特殊目的用コード</t>
    <phoneticPr fontId="35"/>
  </si>
  <si>
    <t>合計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</si>
  <si>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</si>
  <si>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</si>
  <si>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</si>
  <si>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</si>
  <si>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</si>
  <si>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</si>
  <si>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</si>
  <si>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</si>
  <si>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</si>
  <si>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ⅩⅧ．症状，徴候及び異常臨床所見・異常検査所見で他に分類されないもの</t>
    <phoneticPr fontId="35"/>
  </si>
  <si>
    <t>合計</t>
    <phoneticPr fontId="35"/>
  </si>
  <si>
    <t>Ⅳ．内分泌，栄養及び代謝疾患</t>
    <phoneticPr fontId="35"/>
  </si>
  <si>
    <t>Ⅱ．新生物＜腫瘍＞</t>
    <phoneticPr fontId="35"/>
  </si>
  <si>
    <t>Ⅶ．眼及び付属器の疾患</t>
    <phoneticPr fontId="35"/>
  </si>
  <si>
    <t>Ⅰ．感染症及び寄生虫症</t>
    <phoneticPr fontId="35"/>
  </si>
  <si>
    <t>Ⅶ．眼及び付属器の疾患</t>
    <phoneticPr fontId="35"/>
  </si>
  <si>
    <t>ⅩⅩⅡ．特殊目的用コード</t>
    <phoneticPr fontId="35"/>
  </si>
  <si>
    <t>Ⅲ．血液及び造血器の疾患並びに免疫機構の障害</t>
    <phoneticPr fontId="35"/>
  </si>
  <si>
    <t>Ⅴ．精神及び行動の障害</t>
    <phoneticPr fontId="35"/>
  </si>
  <si>
    <t>Ⅵ．神経系の疾患</t>
    <phoneticPr fontId="35"/>
  </si>
  <si>
    <t>Ⅷ．耳及び乳様突起の疾患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</si>
  <si>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</si>
  <si>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</si>
  <si>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</si>
  <si>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</si>
  <si>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</si>
  <si>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</si>
  <si>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</si>
  <si>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</si>
  <si>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</si>
  <si>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</si>
  <si>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Ⅶ．眼及び付属器の疾患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</si>
  <si>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</si>
  <si>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</si>
  <si>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</si>
  <si>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</si>
  <si>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</si>
  <si>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</si>
  <si>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</si>
  <si>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</si>
  <si>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</si>
  <si>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</si>
  <si>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</si>
  <si>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</si>
  <si>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</si>
  <si>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</si>
  <si>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</si>
  <si>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Ⅱ．新生物＜腫瘍＞</t>
    <phoneticPr fontId="35"/>
  </si>
  <si>
    <t>Ⅹ．呼吸器系の疾患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</si>
  <si>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</si>
  <si>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</si>
  <si>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</si>
  <si>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</si>
  <si>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</si>
  <si>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</si>
  <si>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</si>
  <si>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</si>
  <si>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</si>
  <si>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</si>
  <si>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</si>
  <si>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</si>
  <si>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</si>
  <si>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</si>
  <si>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</si>
  <si>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</si>
  <si>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Ⅸ．循環器系の疾患</t>
    <phoneticPr fontId="35"/>
  </si>
  <si>
    <t>Ⅱ．新生物＜腫瘍＞</t>
    <phoneticPr fontId="35"/>
  </si>
  <si>
    <t>Ⅵ．神経系の疾患</t>
    <phoneticPr fontId="35"/>
  </si>
  <si>
    <t>Ⅶ．眼及び付属器の疾患</t>
    <phoneticPr fontId="35"/>
  </si>
  <si>
    <t>ⅩⅦ．先天奇形，変形及び染色体異常</t>
    <phoneticPr fontId="35"/>
  </si>
  <si>
    <t>合計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</si>
  <si>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</si>
  <si>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</si>
  <si>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</si>
  <si>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</si>
  <si>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</si>
  <si>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ⅩⅧ．症状，徴候及び異常臨床所見・異常検査所見で他に分類されないもの</t>
    <phoneticPr fontId="35"/>
  </si>
  <si>
    <t>Ⅰ．感染症及び寄生虫症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</si>
  <si>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</si>
  <si>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</si>
  <si>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Ⅱ．新生物＜腫瘍＞</t>
    <phoneticPr fontId="35"/>
  </si>
  <si>
    <t>Ⅳ．内分泌，栄養及び代謝疾患</t>
    <phoneticPr fontId="35"/>
  </si>
  <si>
    <t>ⅩⅦ．先天奇形，変形及び染色体異常</t>
    <phoneticPr fontId="35"/>
  </si>
  <si>
    <t>Ⅷ．耳及び乳様突起の疾患</t>
    <phoneticPr fontId="35"/>
  </si>
  <si>
    <t>Ⅹ．呼吸器系の疾患</t>
    <phoneticPr fontId="35"/>
  </si>
  <si>
    <t>分類外</t>
    <phoneticPr fontId="35"/>
  </si>
  <si>
    <t>Ⅰ．感染症及び寄生虫症</t>
    <phoneticPr fontId="35"/>
  </si>
  <si>
    <t>Ⅲ．血液及び造血器の疾患並びに免疫機構の障害</t>
    <phoneticPr fontId="35"/>
  </si>
  <si>
    <t>Ⅸ．循環器系の疾患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</si>
  <si>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</si>
  <si>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</si>
  <si>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Ⅷ．耳及び乳様突起の疾患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</si>
  <si>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</si>
  <si>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</si>
  <si>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</si>
  <si>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Ⅸ．循環器系の疾患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</si>
  <si>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</si>
  <si>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</si>
  <si>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分類外</t>
    <phoneticPr fontId="35"/>
  </si>
  <si>
    <t>Ⅱ．新生物＜腫瘍＞</t>
    <phoneticPr fontId="35"/>
  </si>
  <si>
    <t>Ⅹ．呼吸器系の疾患</t>
    <phoneticPr fontId="35"/>
  </si>
  <si>
    <t>分類外</t>
    <phoneticPr fontId="35"/>
  </si>
  <si>
    <t>Ⅲ．血液及び造血器の疾患並びに免疫機構の障害</t>
    <phoneticPr fontId="35"/>
  </si>
  <si>
    <t>ⅩⅩⅠ．健康状態に影響を及ぼす要因及び保健サービスの利用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</si>
  <si>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</si>
  <si>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</si>
  <si>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</si>
  <si>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</si>
  <si>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</si>
  <si>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</si>
  <si>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</si>
  <si>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※患者数…複数の疾病をもつ患者が存在するため、合計人数は縦の合計と一致しない。</t>
    <phoneticPr fontId="3"/>
  </si>
  <si>
    <t>レセプト
件数(件)※</t>
    <rPh sb="8" eb="9">
      <t>ケン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</si>
  <si>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</si>
  <si>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C/被保険者数</t>
    <rPh sb="2" eb="6">
      <t>ヒホケンシャ</t>
    </rPh>
    <rPh sb="6" eb="7">
      <t>スウ</t>
    </rPh>
    <phoneticPr fontId="3"/>
  </si>
  <si>
    <t>疾病分類(大分類)</t>
  </si>
  <si>
    <t>※周産期に発生した病態…ＡＢＯ因子不適合等の傷病名が含まれるため、周産期(妊娠22週から出生後7日未満)以外においても医療費が発生する可能性がある。</t>
  </si>
  <si>
    <t>※医療費…大分類の疾病分類毎に集計するため、データ化時点で医科レセプトが存在しない(画像レセプト、月遅れ等)場合集計できない。</t>
    <rPh sb="1" eb="3">
      <t>イリョウ</t>
    </rPh>
    <rPh sb="3" eb="4">
      <t>ヒ</t>
    </rPh>
    <phoneticPr fontId="3"/>
  </si>
  <si>
    <t>※レセプト件数…複数の疾病をもつ患者が存在するため、合計件数は縦の合計と一致しない(一件のレセプトに複数の疾病があるため)。</t>
  </si>
  <si>
    <t>構成比
(%)</t>
  </si>
  <si>
    <t>資格確認日…1日でも資格があれば分析対象としている。</t>
  </si>
  <si>
    <t>資格確認日…1日でも資格があれば分析対象としている。</t>
    <phoneticPr fontId="3"/>
  </si>
  <si>
    <t>患者数
(人)※</t>
    <phoneticPr fontId="3"/>
  </si>
  <si>
    <t>　　　　　そのため他統計と一致しない。</t>
    <phoneticPr fontId="3"/>
  </si>
  <si>
    <t>※妊娠,分娩及び産じょく…乳房腫大・骨盤変形等の傷病名が含まれるため、”男性”、”後期高齢者”においても医療費が発生する可能性がある。</t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</si>
  <si>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</si>
  <si>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大分類による疾病別医療費統計</t>
    <phoneticPr fontId="3"/>
  </si>
  <si>
    <t>豊能医療圏</t>
    <rPh sb="0" eb="1">
      <t>ユタカ</t>
    </rPh>
    <rPh sb="1" eb="2">
      <t>ノウ</t>
    </rPh>
    <rPh sb="2" eb="4">
      <t>イリョウ</t>
    </rPh>
    <rPh sb="4" eb="5">
      <t>ケン</t>
    </rPh>
    <phoneticPr fontId="3"/>
  </si>
  <si>
    <t>三島医療圏</t>
    <rPh sb="0" eb="2">
      <t>ミシマ</t>
    </rPh>
    <rPh sb="2" eb="4">
      <t>イリョウ</t>
    </rPh>
    <rPh sb="4" eb="5">
      <t>ケン</t>
    </rPh>
    <phoneticPr fontId="3"/>
  </si>
  <si>
    <t>北河内医療圏</t>
    <rPh sb="0" eb="1">
      <t>キタ</t>
    </rPh>
    <rPh sb="1" eb="3">
      <t>カワチ</t>
    </rPh>
    <rPh sb="3" eb="5">
      <t>イリョウ</t>
    </rPh>
    <rPh sb="5" eb="6">
      <t>ケン</t>
    </rPh>
    <phoneticPr fontId="3"/>
  </si>
  <si>
    <t>中河内医療圏</t>
    <rPh sb="0" eb="1">
      <t>ナカ</t>
    </rPh>
    <rPh sb="1" eb="3">
      <t>カワチ</t>
    </rPh>
    <rPh sb="3" eb="5">
      <t>イリョウ</t>
    </rPh>
    <rPh sb="5" eb="6">
      <t>ケン</t>
    </rPh>
    <phoneticPr fontId="3"/>
  </si>
  <si>
    <t>南河内医療圏</t>
    <rPh sb="0" eb="3">
      <t>ミナミカワチ</t>
    </rPh>
    <rPh sb="3" eb="5">
      <t>イリョウ</t>
    </rPh>
    <rPh sb="5" eb="6">
      <t>ケン</t>
    </rPh>
    <phoneticPr fontId="3"/>
  </si>
  <si>
    <t>堺市医療圏</t>
    <phoneticPr fontId="3"/>
  </si>
  <si>
    <t>泉州医療圏</t>
    <phoneticPr fontId="3"/>
  </si>
  <si>
    <t>大阪市医療圏</t>
    <rPh sb="0" eb="3">
      <t>オオサカシ</t>
    </rPh>
    <rPh sb="3" eb="5">
      <t>イリョウ</t>
    </rPh>
    <rPh sb="5" eb="6">
      <t>ケン</t>
    </rPh>
    <phoneticPr fontId="3"/>
  </si>
  <si>
    <t>大阪市</t>
    <rPh sb="0" eb="3">
      <t>オオサカシ</t>
    </rPh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</si>
  <si>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</si>
  <si>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</si>
  <si>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</si>
  <si>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</si>
  <si>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</si>
  <si>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</si>
  <si>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</si>
  <si>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浪速区</t>
    <phoneticPr fontId="3"/>
  </si>
  <si>
    <t>西淀川区</t>
    <phoneticPr fontId="3"/>
  </si>
  <si>
    <t>東淀川区</t>
    <phoneticPr fontId="3"/>
  </si>
  <si>
    <t>生野区</t>
    <phoneticPr fontId="3"/>
  </si>
  <si>
    <t>旭区</t>
    <phoneticPr fontId="3"/>
  </si>
  <si>
    <t>城東区</t>
    <phoneticPr fontId="3"/>
  </si>
  <si>
    <t>阿倍野区</t>
    <phoneticPr fontId="3"/>
  </si>
  <si>
    <t>住吉区</t>
    <phoneticPr fontId="3"/>
  </si>
  <si>
    <t>東住吉区</t>
    <phoneticPr fontId="3"/>
  </si>
  <si>
    <t>西成区</t>
    <phoneticPr fontId="3"/>
  </si>
  <si>
    <t>淀川区</t>
    <phoneticPr fontId="3"/>
  </si>
  <si>
    <t>鶴見区</t>
    <phoneticPr fontId="3"/>
  </si>
  <si>
    <t>住之江区</t>
    <phoneticPr fontId="3"/>
  </si>
  <si>
    <t>平野区</t>
    <phoneticPr fontId="3"/>
  </si>
  <si>
    <t>北区</t>
    <phoneticPr fontId="3"/>
  </si>
  <si>
    <t>中央区</t>
    <phoneticPr fontId="3"/>
  </si>
  <si>
    <t>堺市</t>
    <phoneticPr fontId="3"/>
  </si>
  <si>
    <t>堺市堺区</t>
    <phoneticPr fontId="3"/>
  </si>
  <si>
    <t>堺市中区</t>
    <phoneticPr fontId="3"/>
  </si>
  <si>
    <t>堺市西区</t>
    <phoneticPr fontId="3"/>
  </si>
  <si>
    <t>堺市東区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</si>
  <si>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</si>
  <si>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</si>
  <si>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</si>
  <si>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</si>
  <si>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</si>
  <si>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</si>
  <si>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</si>
  <si>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</si>
  <si>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</si>
  <si>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</si>
  <si>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</si>
  <si>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</si>
  <si>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</si>
  <si>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</si>
  <si>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</si>
  <si>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</si>
  <si>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</si>
  <si>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</si>
  <si>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</si>
  <si>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</si>
  <si>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</si>
  <si>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</si>
  <si>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</si>
  <si>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</si>
  <si>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</si>
  <si>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</si>
  <si>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</si>
  <si>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</si>
  <si>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</si>
  <si>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</si>
  <si>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</si>
  <si>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</si>
  <si>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</si>
  <si>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</si>
  <si>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</si>
  <si>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</si>
  <si>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</si>
  <si>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</si>
  <si>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</si>
  <si>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</si>
  <si>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</si>
  <si>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</si>
  <si>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</si>
  <si>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八尾市</t>
    <phoneticPr fontId="3"/>
  </si>
  <si>
    <t>東成区</t>
    <rPh sb="0" eb="1">
      <t>ヒガシ</t>
    </rPh>
    <rPh sb="1" eb="2">
      <t>ナリ</t>
    </rPh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</si>
  <si>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</si>
  <si>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</si>
  <si>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※消化器系の疾患…歯科レセプト情報と思われるものは集計対象外としている。</t>
  </si>
  <si>
    <t>※各項目毎に上位5疾病を　　　　 　　　　表示する。</t>
    <phoneticPr fontId="3"/>
  </si>
  <si>
    <t>患者一人当たりの医療費(円)</t>
    <phoneticPr fontId="3"/>
  </si>
  <si>
    <t>　　　　　そのため他統計と一致しない。</t>
  </si>
  <si>
    <t>【グラフラベル用】</t>
    <rPh sb="7" eb="8">
      <t>ヨウ</t>
    </rPh>
    <phoneticPr fontId="3"/>
  </si>
  <si>
    <t>広域連合全体(年齢階層別)</t>
    <rPh sb="0" eb="2">
      <t>コウイキ</t>
    </rPh>
    <rPh sb="2" eb="4">
      <t>レンゴウ</t>
    </rPh>
    <rPh sb="4" eb="6">
      <t>ゼンタイ</t>
    </rPh>
    <rPh sb="6" eb="13">
      <t>ネ</t>
    </rPh>
    <phoneticPr fontId="3"/>
  </si>
  <si>
    <t>65歳～69歳</t>
    <phoneticPr fontId="3"/>
  </si>
  <si>
    <t>データ化範囲(分析対象)…入院(DPCを含む)、入院外、調剤の電子レセプト。対象診療年月は令和3年4月～令和4年3月診療分(12カ月分)。</t>
  </si>
  <si>
    <t>データ化範囲(分析対象)…入院(DPCを含む)、入院外、調剤の電子レセプト。対象診療年月は令和3年4月～令和4年3月診療分(12カ月分)。</t>
    <phoneticPr fontId="3"/>
  </si>
  <si>
    <t>70歳～74歳</t>
    <phoneticPr fontId="3"/>
  </si>
  <si>
    <t>75歳～79歳</t>
    <phoneticPr fontId="3"/>
  </si>
  <si>
    <t>80歳～84歳</t>
    <phoneticPr fontId="3"/>
  </si>
  <si>
    <t>85歳～89歳</t>
    <phoneticPr fontId="3"/>
  </si>
  <si>
    <t>90歳～94歳</t>
    <phoneticPr fontId="3"/>
  </si>
  <si>
    <t>95歳～</t>
    <phoneticPr fontId="3"/>
  </si>
  <si>
    <t>患者一人当たりの医療費</t>
    <rPh sb="0" eb="2">
      <t>カンジャ</t>
    </rPh>
    <rPh sb="2" eb="4">
      <t>ヒトリ</t>
    </rPh>
    <rPh sb="4" eb="5">
      <t>ア</t>
    </rPh>
    <rPh sb="8" eb="10">
      <t>イリョウ</t>
    </rPh>
    <rPh sb="10" eb="11">
      <t>ヒ</t>
    </rPh>
    <phoneticPr fontId="3"/>
  </si>
  <si>
    <t>医療費(円)※</t>
    <phoneticPr fontId="3"/>
  </si>
  <si>
    <t>ⅩⅠ．消化器系の疾患※</t>
    <phoneticPr fontId="3"/>
  </si>
  <si>
    <t>ⅩⅤ．妊娠，分娩及び産じょく※</t>
    <phoneticPr fontId="3"/>
  </si>
  <si>
    <t>ⅩⅥ．周産期に発生した病態※</t>
    <phoneticPr fontId="3"/>
  </si>
  <si>
    <t>患者割合(%)
(被保険者数に占める
割合)</t>
    <rPh sb="2" eb="4">
      <t>ワリアイ</t>
    </rPh>
    <rPh sb="9" eb="13">
      <t>ヒホケンシャ</t>
    </rPh>
    <rPh sb="13" eb="14">
      <t>スウ</t>
    </rPh>
    <rPh sb="15" eb="16">
      <t>シ</t>
    </rPh>
    <rPh sb="19" eb="21">
      <t>ワリアイ</t>
    </rPh>
    <phoneticPr fontId="3"/>
  </si>
  <si>
    <t>医療費…大分類の疾病分類毎に集計するため、データ化時点で医科レセプトが存在しない(画像レセプト、月遅れ等)場合集計できない。</t>
    <rPh sb="0" eb="2">
      <t>イリョウ</t>
    </rPh>
    <rPh sb="2" eb="3">
      <t>ヒ</t>
    </rPh>
    <phoneticPr fontId="3"/>
  </si>
  <si>
    <t>　　　　そのため他統計と一致しない。</t>
    <phoneticPr fontId="3"/>
  </si>
  <si>
    <t>年齢基準日…令和4年3月31日時点。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</si>
</sst>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;[Red]\-#,##0\ "/>
    <numFmt numFmtId="178" formatCode="0.0%"/>
    <numFmt numFmtId="179" formatCode="#,##0_ "/>
    <numFmt numFmtId="180" formatCode="#,##0_);[Red]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auto="1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1579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8" fillId="0" borderId="0" xfId="0" applyFont="1">
      <alignment vertical="center"/>
    </xf>
    <xf numFmtId="0" fontId="36" fillId="0" borderId="4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27" borderId="26" xfId="0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40" fillId="27" borderId="28" xfId="0" applyNumberFormat="1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40" fillId="27" borderId="26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shrinkToFit="1"/>
    </xf>
    <xf numFmtId="0" fontId="36" fillId="0" borderId="29" xfId="0" applyFont="1" applyBorder="1" applyAlignment="1">
      <alignment horizontal="left" vertical="center" shrinkToFit="1"/>
    </xf>
    <xf numFmtId="177" fontId="36" fillId="0" borderId="30" xfId="0" applyNumberFormat="1" applyFont="1" applyBorder="1" applyAlignment="1">
      <alignment horizontal="right" vertical="center" shrinkToFit="1"/>
    </xf>
    <xf numFmtId="178" fontId="36" fillId="0" borderId="31" xfId="0" applyNumberFormat="1" applyFont="1" applyBorder="1" applyAlignment="1">
      <alignment horizontal="right" vertical="center" shrinkToFit="1"/>
    </xf>
    <xf numFmtId="0" fontId="36" fillId="0" borderId="32" xfId="0" applyNumberFormat="1" applyFont="1" applyBorder="1" applyAlignment="1">
      <alignment horizontal="center" vertical="center" shrinkToFit="1"/>
    </xf>
    <xf numFmtId="178" fontId="36" fillId="0" borderId="30" xfId="1578" applyNumberFormat="1" applyFont="1" applyBorder="1" applyAlignment="1">
      <alignment horizontal="right" vertical="center" shrinkToFit="1"/>
    </xf>
    <xf numFmtId="0" fontId="36" fillId="0" borderId="16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177" fontId="36" fillId="0" borderId="19" xfId="0" applyNumberFormat="1" applyFont="1" applyBorder="1" applyAlignment="1">
      <alignment horizontal="right" vertical="center" shrinkToFit="1"/>
    </xf>
    <xf numFmtId="178" fontId="36" fillId="0" borderId="33" xfId="0" applyNumberFormat="1" applyFont="1" applyBorder="1" applyAlignment="1">
      <alignment horizontal="right" vertical="center" shrinkToFit="1"/>
    </xf>
    <xf numFmtId="0" fontId="36" fillId="0" borderId="21" xfId="0" applyNumberFormat="1" applyFont="1" applyBorder="1" applyAlignment="1">
      <alignment horizontal="center" vertical="center" shrinkToFit="1"/>
    </xf>
    <xf numFmtId="178" fontId="36" fillId="0" borderId="19" xfId="1578" applyNumberFormat="1" applyFont="1" applyBorder="1" applyAlignment="1">
      <alignment horizontal="right" vertical="center" shrinkToFit="1"/>
    </xf>
    <xf numFmtId="0" fontId="36" fillId="0" borderId="21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22" xfId="0" applyFont="1" applyBorder="1" applyAlignment="1">
      <alignment horizontal="left" vertical="center" shrinkToFit="1"/>
    </xf>
    <xf numFmtId="177" fontId="36" fillId="0" borderId="23" xfId="0" applyNumberFormat="1" applyFont="1" applyBorder="1" applyAlignment="1">
      <alignment horizontal="right" vertical="center" shrinkToFit="1"/>
    </xf>
    <xf numFmtId="178" fontId="36" fillId="0" borderId="34" xfId="0" applyNumberFormat="1" applyFont="1" applyBorder="1" applyAlignment="1">
      <alignment horizontal="right" vertical="center" shrinkToFit="1"/>
    </xf>
    <xf numFmtId="0" fontId="36" fillId="0" borderId="35" xfId="0" applyNumberFormat="1" applyFont="1" applyBorder="1" applyAlignment="1">
      <alignment horizontal="center" vertical="center" shrinkToFit="1"/>
    </xf>
    <xf numFmtId="178" fontId="36" fillId="0" borderId="23" xfId="1578" applyNumberFormat="1" applyFont="1" applyBorder="1" applyAlignment="1">
      <alignment horizontal="right" vertical="center" shrinkToFit="1"/>
    </xf>
    <xf numFmtId="177" fontId="36" fillId="0" borderId="20" xfId="0" applyNumberFormat="1" applyFont="1" applyBorder="1" applyAlignment="1">
      <alignment horizontal="right" vertical="center" shrinkToFit="1"/>
    </xf>
    <xf numFmtId="178" fontId="36" fillId="0" borderId="20" xfId="1578" applyNumberFormat="1" applyFont="1" applyBorder="1" applyAlignment="1">
      <alignment horizontal="right" vertical="center" shrinkToFi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40" fillId="0" borderId="0" xfId="0" applyFont="1">
      <alignment vertical="center"/>
    </xf>
    <xf numFmtId="0" fontId="38" fillId="0" borderId="0" xfId="0" applyFont="1" applyFill="1">
      <alignment vertical="center"/>
    </xf>
    <xf numFmtId="0" fontId="38" fillId="0" borderId="0" xfId="1576" applyFont="1">
      <alignment vertical="center"/>
    </xf>
    <xf numFmtId="0" fontId="36" fillId="0" borderId="0" xfId="1576" applyFont="1">
      <alignment vertical="center"/>
    </xf>
    <xf numFmtId="0" fontId="36" fillId="0" borderId="18" xfId="1576" applyFont="1" applyBorder="1" applyAlignment="1">
      <alignment horizontal="left" vertical="center" shrinkToFit="1"/>
    </xf>
    <xf numFmtId="0" fontId="36" fillId="0" borderId="29" xfId="1576" applyFont="1" applyBorder="1" applyAlignment="1">
      <alignment horizontal="left" vertical="center" shrinkToFit="1"/>
    </xf>
    <xf numFmtId="178" fontId="36" fillId="0" borderId="31" xfId="1576" applyNumberFormat="1" applyFont="1" applyBorder="1" applyAlignment="1">
      <alignment horizontal="right" vertical="center" shrinkToFit="1"/>
    </xf>
    <xf numFmtId="0" fontId="36" fillId="0" borderId="32" xfId="1576" applyNumberFormat="1" applyFont="1" applyBorder="1" applyAlignment="1">
      <alignment horizontal="center" vertical="center" shrinkToFit="1"/>
    </xf>
    <xf numFmtId="177" fontId="36" fillId="0" borderId="30" xfId="1576" applyNumberFormat="1" applyFont="1" applyBorder="1" applyAlignment="1">
      <alignment horizontal="right" vertical="center" shrinkToFit="1"/>
    </xf>
    <xf numFmtId="0" fontId="36" fillId="0" borderId="16" xfId="1576" applyFont="1" applyBorder="1" applyAlignment="1">
      <alignment horizontal="left" vertical="center" shrinkToFit="1"/>
    </xf>
    <xf numFmtId="0" fontId="36" fillId="0" borderId="15" xfId="1576" applyFont="1" applyBorder="1" applyAlignment="1">
      <alignment horizontal="left" vertical="center" shrinkToFit="1"/>
    </xf>
    <xf numFmtId="178" fontId="36" fillId="0" borderId="33" xfId="1576" applyNumberFormat="1" applyFont="1" applyBorder="1" applyAlignment="1">
      <alignment horizontal="right" vertical="center" shrinkToFit="1"/>
    </xf>
    <xf numFmtId="0" fontId="36" fillId="0" borderId="21" xfId="1576" applyNumberFormat="1" applyFont="1" applyBorder="1" applyAlignment="1">
      <alignment horizontal="center" vertical="center" shrinkToFit="1"/>
    </xf>
    <xf numFmtId="177" fontId="36" fillId="0" borderId="19" xfId="1576" applyNumberFormat="1" applyFont="1" applyBorder="1" applyAlignment="1">
      <alignment horizontal="right" vertical="center" shrinkToFit="1"/>
    </xf>
    <xf numFmtId="0" fontId="36" fillId="0" borderId="17" xfId="1576" applyFont="1" applyBorder="1" applyAlignment="1">
      <alignment horizontal="left" vertical="center" shrinkToFit="1"/>
    </xf>
    <xf numFmtId="0" fontId="36" fillId="0" borderId="22" xfId="1576" applyFont="1" applyBorder="1" applyAlignment="1">
      <alignment horizontal="left" vertical="center" shrinkToFit="1"/>
    </xf>
    <xf numFmtId="178" fontId="36" fillId="0" borderId="34" xfId="1576" applyNumberFormat="1" applyFont="1" applyBorder="1" applyAlignment="1">
      <alignment horizontal="right" vertical="center" shrinkToFit="1"/>
    </xf>
    <xf numFmtId="177" fontId="36" fillId="0" borderId="23" xfId="1576" applyNumberFormat="1" applyFont="1" applyBorder="1" applyAlignment="1">
      <alignment horizontal="right" vertical="center" shrinkToFit="1"/>
    </xf>
    <xf numFmtId="0" fontId="36" fillId="0" borderId="4" xfId="1576" applyFont="1" applyBorder="1" applyAlignment="1">
      <alignment horizontal="center" vertical="center" shrinkToFit="1"/>
    </xf>
    <xf numFmtId="0" fontId="36" fillId="0" borderId="5" xfId="1576" applyFont="1" applyBorder="1" applyAlignment="1">
      <alignment horizontal="center" vertical="center" shrinkToFit="1"/>
    </xf>
    <xf numFmtId="177" fontId="36" fillId="0" borderId="20" xfId="1576" applyNumberFormat="1" applyFont="1" applyBorder="1" applyAlignment="1">
      <alignment horizontal="right" vertical="center" shrinkToFit="1"/>
    </xf>
    <xf numFmtId="0" fontId="42" fillId="0" borderId="0" xfId="1576" applyFont="1">
      <alignment vertical="center"/>
    </xf>
    <xf numFmtId="0" fontId="40" fillId="0" borderId="0" xfId="1576" applyFont="1">
      <alignment vertical="center"/>
    </xf>
    <xf numFmtId="179" fontId="38" fillId="0" borderId="0" xfId="1576" applyNumberFormat="1" applyFont="1">
      <alignment vertical="center"/>
    </xf>
    <xf numFmtId="180" fontId="38" fillId="0" borderId="0" xfId="1576" applyNumberFormat="1" applyFont="1">
      <alignment vertical="center"/>
    </xf>
    <xf numFmtId="177" fontId="36" fillId="0" borderId="30" xfId="1576" applyNumberFormat="1" applyFont="1" applyFill="1" applyBorder="1" applyAlignment="1">
      <alignment horizontal="right" vertical="center" shrinkToFit="1"/>
    </xf>
    <xf numFmtId="177" fontId="36" fillId="0" borderId="19" xfId="1576" applyNumberFormat="1" applyFont="1" applyFill="1" applyBorder="1" applyAlignment="1">
      <alignment horizontal="right" vertical="center" shrinkToFit="1"/>
    </xf>
    <xf numFmtId="177" fontId="36" fillId="0" borderId="23" xfId="1576" applyNumberFormat="1" applyFont="1" applyFill="1" applyBorder="1" applyAlignment="1">
      <alignment horizontal="right" vertical="center" shrinkToFit="1"/>
    </xf>
    <xf numFmtId="177" fontId="36" fillId="0" borderId="20" xfId="1576" applyNumberFormat="1" applyFont="1" applyFill="1" applyBorder="1" applyAlignment="1">
      <alignment horizontal="right" vertical="center" shrinkToFit="1"/>
    </xf>
    <xf numFmtId="177" fontId="36" fillId="0" borderId="30" xfId="0" applyNumberFormat="1" applyFont="1" applyFill="1" applyBorder="1" applyAlignment="1">
      <alignment horizontal="right" vertical="center" shrinkToFit="1"/>
    </xf>
    <xf numFmtId="177" fontId="36" fillId="0" borderId="19" xfId="0" applyNumberFormat="1" applyFont="1" applyFill="1" applyBorder="1" applyAlignment="1">
      <alignment horizontal="right" vertical="center" shrinkToFit="1"/>
    </xf>
    <xf numFmtId="177" fontId="36" fillId="0" borderId="23" xfId="0" applyNumberFormat="1" applyFont="1" applyFill="1" applyBorder="1" applyAlignment="1">
      <alignment horizontal="right" vertical="center" shrinkToFit="1"/>
    </xf>
    <xf numFmtId="177" fontId="36" fillId="0" borderId="20" xfId="0" applyNumberFormat="1" applyFont="1" applyFill="1" applyBorder="1" applyAlignment="1">
      <alignment horizontal="right" vertical="center" shrinkToFit="1"/>
    </xf>
    <xf numFmtId="178" fontId="36" fillId="0" borderId="31" xfId="0" applyNumberFormat="1" applyFont="1" applyFill="1" applyBorder="1" applyAlignment="1">
      <alignment horizontal="right" vertical="center" shrinkToFit="1"/>
    </xf>
    <xf numFmtId="0" fontId="36" fillId="0" borderId="32" xfId="0" applyNumberFormat="1" applyFont="1" applyFill="1" applyBorder="1" applyAlignment="1">
      <alignment horizontal="center" vertical="center" shrinkToFit="1"/>
    </xf>
    <xf numFmtId="0" fontId="36" fillId="0" borderId="35" xfId="0" applyNumberFormat="1" applyFont="1" applyFill="1" applyBorder="1" applyAlignment="1">
      <alignment horizontal="center" vertical="center" shrinkToFit="1"/>
    </xf>
    <xf numFmtId="178" fontId="36" fillId="0" borderId="33" xfId="0" applyNumberFormat="1" applyFont="1" applyFill="1" applyBorder="1" applyAlignment="1">
      <alignment horizontal="right" vertical="center" shrinkToFit="1"/>
    </xf>
    <xf numFmtId="178" fontId="36" fillId="0" borderId="34" xfId="0" applyNumberFormat="1" applyFont="1" applyFill="1" applyBorder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left" vertical="center" shrinkToFit="1"/>
    </xf>
    <xf numFmtId="177" fontId="36" fillId="0" borderId="30" xfId="1576" applyNumberFormat="1" applyFont="1" applyBorder="1" applyAlignment="1">
      <alignment horizontal="right" vertical="center"/>
    </xf>
    <xf numFmtId="177" fontId="36" fillId="0" borderId="19" xfId="1576" applyNumberFormat="1" applyFont="1" applyBorder="1" applyAlignment="1">
      <alignment horizontal="right" vertical="center"/>
    </xf>
    <xf numFmtId="177" fontId="36" fillId="0" borderId="23" xfId="1576" applyNumberFormat="1" applyFont="1" applyBorder="1" applyAlignment="1">
      <alignment horizontal="right" vertical="center"/>
    </xf>
    <xf numFmtId="177" fontId="36" fillId="0" borderId="20" xfId="1576" applyNumberFormat="1" applyFont="1" applyBorder="1" applyAlignment="1">
      <alignment horizontal="right" vertical="center"/>
    </xf>
    <xf numFmtId="178" fontId="36" fillId="0" borderId="31" xfId="1576" applyNumberFormat="1" applyFont="1" applyBorder="1" applyAlignment="1">
      <alignment horizontal="right" vertical="center"/>
    </xf>
    <xf numFmtId="0" fontId="36" fillId="0" borderId="32" xfId="1576" applyNumberFormat="1" applyFont="1" applyBorder="1" applyAlignment="1">
      <alignment horizontal="center" vertical="center"/>
    </xf>
    <xf numFmtId="178" fontId="36" fillId="0" borderId="33" xfId="1576" applyNumberFormat="1" applyFont="1" applyBorder="1" applyAlignment="1">
      <alignment horizontal="right" vertical="center"/>
    </xf>
    <xf numFmtId="0" fontId="36" fillId="0" borderId="21" xfId="1576" applyNumberFormat="1" applyFont="1" applyBorder="1" applyAlignment="1">
      <alignment horizontal="center" vertical="center"/>
    </xf>
    <xf numFmtId="178" fontId="36" fillId="0" borderId="34" xfId="1576" applyNumberFormat="1" applyFont="1" applyBorder="1" applyAlignment="1">
      <alignment horizontal="right" vertical="center"/>
    </xf>
    <xf numFmtId="0" fontId="36" fillId="0" borderId="35" xfId="1576" applyNumberFormat="1" applyFont="1" applyBorder="1" applyAlignment="1">
      <alignment horizontal="center" vertical="center"/>
    </xf>
    <xf numFmtId="178" fontId="36" fillId="0" borderId="37" xfId="0" applyNumberFormat="1" applyFont="1" applyBorder="1" applyAlignment="1">
      <alignment horizontal="right" vertical="center" shrinkToFit="1"/>
    </xf>
    <xf numFmtId="0" fontId="36" fillId="0" borderId="38" xfId="0" applyNumberFormat="1" applyFont="1" applyBorder="1" applyAlignment="1">
      <alignment horizontal="right" vertical="center" shrinkToFit="1"/>
    </xf>
    <xf numFmtId="178" fontId="36" fillId="0" borderId="4" xfId="1578" applyNumberFormat="1" applyFont="1" applyBorder="1" applyAlignment="1">
      <alignment horizontal="right" vertical="center" shrinkToFit="1"/>
    </xf>
    <xf numFmtId="0" fontId="36" fillId="0" borderId="39" xfId="0" applyNumberFormat="1" applyFont="1" applyBorder="1" applyAlignment="1">
      <alignment horizontal="center" vertical="center" shrinkToFit="1"/>
    </xf>
    <xf numFmtId="0" fontId="38" fillId="0" borderId="40" xfId="0" applyFont="1" applyBorder="1">
      <alignment vertical="center"/>
    </xf>
    <xf numFmtId="0" fontId="38" fillId="0" borderId="40" xfId="1576" applyFont="1" applyBorder="1">
      <alignment vertical="center"/>
    </xf>
    <xf numFmtId="0" fontId="36" fillId="0" borderId="41" xfId="0" applyNumberFormat="1" applyFont="1" applyBorder="1" applyAlignment="1">
      <alignment horizontal="right" vertical="center" shrinkToFit="1"/>
    </xf>
    <xf numFmtId="0" fontId="37" fillId="0" borderId="0" xfId="1" applyNumberFormat="1" applyFont="1" applyFill="1" applyBorder="1" applyAlignment="1">
      <alignment vertical="center"/>
    </xf>
    <xf numFmtId="0" fontId="36" fillId="27" borderId="3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177" fontId="36" fillId="0" borderId="3" xfId="1577" applyNumberFormat="1" applyFont="1" applyFill="1" applyBorder="1" applyAlignment="1">
      <alignment vertical="center"/>
    </xf>
    <xf numFmtId="0" fontId="36" fillId="27" borderId="16" xfId="0" applyFont="1" applyFill="1" applyBorder="1" applyAlignment="1">
      <alignment vertical="center"/>
    </xf>
    <xf numFmtId="0" fontId="36" fillId="27" borderId="15" xfId="0" applyFont="1" applyFill="1" applyBorder="1" applyAlignment="1">
      <alignment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22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177" fontId="36" fillId="0" borderId="3" xfId="0" applyNumberFormat="1" applyFont="1" applyBorder="1" applyAlignment="1">
      <alignment vertical="center"/>
    </xf>
    <xf numFmtId="177" fontId="36" fillId="0" borderId="3" xfId="0" applyNumberFormat="1" applyFont="1" applyFill="1" applyBorder="1" applyAlignment="1">
      <alignment vertical="center"/>
    </xf>
  </cellXfs>
  <cellStyles count="1579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" xfId="1578" builtinId="5"/>
    <cellStyle name="パーセント 2" xfId="704" xr:uid="{00000000-0005-0000-0000-0000C0020000}"/>
    <cellStyle name="パーセント 2 2" xfId="705" xr:uid="{00000000-0005-0000-0000-0000C1020000}"/>
    <cellStyle name="パーセント 2 2 2" xfId="706" xr:uid="{00000000-0005-0000-0000-0000C2020000}"/>
    <cellStyle name="パーセント 2 3" xfId="707" xr:uid="{00000000-0005-0000-0000-0000C3020000}"/>
    <cellStyle name="パーセント 2 3 2" xfId="1550" xr:uid="{00000000-0005-0000-0000-0000C4020000}"/>
    <cellStyle name="パーセント 2 3 2 2" xfId="1551" xr:uid="{00000000-0005-0000-0000-0000C5020000}"/>
    <cellStyle name="パーセント 2 3 3" xfId="1552" xr:uid="{00000000-0005-0000-0000-0000C6020000}"/>
    <cellStyle name="パーセント 2 3 3 2" xfId="1553" xr:uid="{00000000-0005-0000-0000-0000C7020000}"/>
    <cellStyle name="パーセント 2 3 4" xfId="1554" xr:uid="{00000000-0005-0000-0000-0000C8020000}"/>
    <cellStyle name="パーセント 2 4" xfId="1555" xr:uid="{00000000-0005-0000-0000-0000C9020000}"/>
    <cellStyle name="パーセント 2 4 2" xfId="1548" xr:uid="{00000000-0005-0000-0000-0000CA020000}"/>
    <cellStyle name="パーセント 3" xfId="708" xr:uid="{00000000-0005-0000-0000-0000CB020000}"/>
    <cellStyle name="パーセント 3 2" xfId="1556" xr:uid="{00000000-0005-0000-0000-0000CC020000}"/>
    <cellStyle name="パーセント 4" xfId="709" xr:uid="{00000000-0005-0000-0000-0000CD020000}"/>
    <cellStyle name="パーセント 5" xfId="710" xr:uid="{00000000-0005-0000-0000-0000CE020000}"/>
    <cellStyle name="ハイパーリンク 2" xfId="1557" xr:uid="{00000000-0005-0000-0000-0000CF020000}"/>
    <cellStyle name="メモ 10" xfId="711" xr:uid="{00000000-0005-0000-0000-0000D0020000}"/>
    <cellStyle name="メモ 11" xfId="712" xr:uid="{00000000-0005-0000-0000-0000D1020000}"/>
    <cellStyle name="メモ 12" xfId="713" xr:uid="{00000000-0005-0000-0000-0000D2020000}"/>
    <cellStyle name="メモ 13" xfId="714" xr:uid="{00000000-0005-0000-0000-0000D3020000}"/>
    <cellStyle name="メモ 14" xfId="715" xr:uid="{00000000-0005-0000-0000-0000D4020000}"/>
    <cellStyle name="メモ 15" xfId="716" xr:uid="{00000000-0005-0000-0000-0000D5020000}"/>
    <cellStyle name="メモ 16" xfId="717" xr:uid="{00000000-0005-0000-0000-0000D6020000}"/>
    <cellStyle name="メモ 17" xfId="718" xr:uid="{00000000-0005-0000-0000-0000D7020000}"/>
    <cellStyle name="メモ 18" xfId="719" xr:uid="{00000000-0005-0000-0000-0000D8020000}"/>
    <cellStyle name="メモ 19" xfId="720" xr:uid="{00000000-0005-0000-0000-0000D9020000}"/>
    <cellStyle name="メモ 2" xfId="721" xr:uid="{00000000-0005-0000-0000-0000DA020000}"/>
    <cellStyle name="メモ 2 2" xfId="722" xr:uid="{00000000-0005-0000-0000-0000DB020000}"/>
    <cellStyle name="メモ 2 2 2" xfId="723" xr:uid="{00000000-0005-0000-0000-0000DC020000}"/>
    <cellStyle name="メモ 2 2 2 2" xfId="1390" xr:uid="{00000000-0005-0000-0000-0000DD020000}"/>
    <cellStyle name="メモ 2 2 2 2 2" xfId="1391" xr:uid="{00000000-0005-0000-0000-0000DE020000}"/>
    <cellStyle name="メモ 2 2 2 3" xfId="1392" xr:uid="{00000000-0005-0000-0000-0000DF020000}"/>
    <cellStyle name="メモ 2 2 3" xfId="724" xr:uid="{00000000-0005-0000-0000-0000E0020000}"/>
    <cellStyle name="メモ 2 2 3 2" xfId="1393" xr:uid="{00000000-0005-0000-0000-0000E1020000}"/>
    <cellStyle name="メモ 20" xfId="725" xr:uid="{00000000-0005-0000-0000-0000E2020000}"/>
    <cellStyle name="メモ 21" xfId="726" xr:uid="{00000000-0005-0000-0000-0000E3020000}"/>
    <cellStyle name="メモ 22" xfId="727" xr:uid="{00000000-0005-0000-0000-0000E4020000}"/>
    <cellStyle name="メモ 23" xfId="728" xr:uid="{00000000-0005-0000-0000-0000E5020000}"/>
    <cellStyle name="メモ 24" xfId="729" xr:uid="{00000000-0005-0000-0000-0000E6020000}"/>
    <cellStyle name="メモ 25" xfId="730" xr:uid="{00000000-0005-0000-0000-0000E7020000}"/>
    <cellStyle name="メモ 3" xfId="731" xr:uid="{00000000-0005-0000-0000-0000E8020000}"/>
    <cellStyle name="メモ 3 2" xfId="732" xr:uid="{00000000-0005-0000-0000-0000E9020000}"/>
    <cellStyle name="メモ 3 2 2" xfId="1394" xr:uid="{00000000-0005-0000-0000-0000EA020000}"/>
    <cellStyle name="メモ 3 2 2 2" xfId="1395" xr:uid="{00000000-0005-0000-0000-0000EB020000}"/>
    <cellStyle name="メモ 3 2 3" xfId="1396" xr:uid="{00000000-0005-0000-0000-0000EC020000}"/>
    <cellStyle name="メモ 3 3" xfId="733" xr:uid="{00000000-0005-0000-0000-0000ED020000}"/>
    <cellStyle name="メモ 3 3 2" xfId="1397" xr:uid="{00000000-0005-0000-0000-0000EE020000}"/>
    <cellStyle name="メモ 4" xfId="734" xr:uid="{00000000-0005-0000-0000-0000EF020000}"/>
    <cellStyle name="メモ 4 2" xfId="735" xr:uid="{00000000-0005-0000-0000-0000F0020000}"/>
    <cellStyle name="メモ 4 2 2" xfId="1398" xr:uid="{00000000-0005-0000-0000-0000F1020000}"/>
    <cellStyle name="メモ 4 2 2 2" xfId="1399" xr:uid="{00000000-0005-0000-0000-0000F2020000}"/>
    <cellStyle name="メモ 4 2 3" xfId="1400" xr:uid="{00000000-0005-0000-0000-0000F3020000}"/>
    <cellStyle name="メモ 4 3" xfId="736" xr:uid="{00000000-0005-0000-0000-0000F4020000}"/>
    <cellStyle name="メモ 4 3 2" xfId="1401" xr:uid="{00000000-0005-0000-0000-0000F5020000}"/>
    <cellStyle name="メモ 5" xfId="737" xr:uid="{00000000-0005-0000-0000-0000F6020000}"/>
    <cellStyle name="メモ 6" xfId="738" xr:uid="{00000000-0005-0000-0000-0000F7020000}"/>
    <cellStyle name="メモ 7" xfId="739" xr:uid="{00000000-0005-0000-0000-0000F8020000}"/>
    <cellStyle name="メモ 8" xfId="740" xr:uid="{00000000-0005-0000-0000-0000F9020000}"/>
    <cellStyle name="メモ 9" xfId="741" xr:uid="{00000000-0005-0000-0000-0000FA020000}"/>
    <cellStyle name="リンク セル 10" xfId="742" xr:uid="{00000000-0005-0000-0000-0000FB020000}"/>
    <cellStyle name="リンク セル 11" xfId="743" xr:uid="{00000000-0005-0000-0000-0000FC020000}"/>
    <cellStyle name="リンク セル 12" xfId="744" xr:uid="{00000000-0005-0000-0000-0000FD020000}"/>
    <cellStyle name="リンク セル 13" xfId="745" xr:uid="{00000000-0005-0000-0000-0000FE020000}"/>
    <cellStyle name="リンク セル 14" xfId="746" xr:uid="{00000000-0005-0000-0000-0000FF020000}"/>
    <cellStyle name="リンク セル 15" xfId="747" xr:uid="{00000000-0005-0000-0000-000000030000}"/>
    <cellStyle name="リンク セル 16" xfId="748" xr:uid="{00000000-0005-0000-0000-000001030000}"/>
    <cellStyle name="リンク セル 17" xfId="749" xr:uid="{00000000-0005-0000-0000-000002030000}"/>
    <cellStyle name="リンク セル 18" xfId="750" xr:uid="{00000000-0005-0000-0000-000003030000}"/>
    <cellStyle name="リンク セル 19" xfId="751" xr:uid="{00000000-0005-0000-0000-000004030000}"/>
    <cellStyle name="リンク セル 2" xfId="752" xr:uid="{00000000-0005-0000-0000-000005030000}"/>
    <cellStyle name="リンク セル 2 2" xfId="753" xr:uid="{00000000-0005-0000-0000-000006030000}"/>
    <cellStyle name="リンク セル 20" xfId="754" xr:uid="{00000000-0005-0000-0000-000007030000}"/>
    <cellStyle name="リンク セル 21" xfId="755" xr:uid="{00000000-0005-0000-0000-000008030000}"/>
    <cellStyle name="リンク セル 22" xfId="756" xr:uid="{00000000-0005-0000-0000-000009030000}"/>
    <cellStyle name="リンク セル 23" xfId="757" xr:uid="{00000000-0005-0000-0000-00000A030000}"/>
    <cellStyle name="リンク セル 24" xfId="758" xr:uid="{00000000-0005-0000-0000-00000B030000}"/>
    <cellStyle name="リンク セル 25" xfId="759" xr:uid="{00000000-0005-0000-0000-00000C030000}"/>
    <cellStyle name="リンク セル 3" xfId="760" xr:uid="{00000000-0005-0000-0000-00000D030000}"/>
    <cellStyle name="リンク セル 3 2" xfId="761" xr:uid="{00000000-0005-0000-0000-00000E030000}"/>
    <cellStyle name="リンク セル 4" xfId="762" xr:uid="{00000000-0005-0000-0000-00000F030000}"/>
    <cellStyle name="リンク セル 5" xfId="763" xr:uid="{00000000-0005-0000-0000-000010030000}"/>
    <cellStyle name="リンク セル 6" xfId="764" xr:uid="{00000000-0005-0000-0000-000011030000}"/>
    <cellStyle name="リンク セル 7" xfId="765" xr:uid="{00000000-0005-0000-0000-000012030000}"/>
    <cellStyle name="リンク セル 8" xfId="766" xr:uid="{00000000-0005-0000-0000-000013030000}"/>
    <cellStyle name="リンク セル 9" xfId="767" xr:uid="{00000000-0005-0000-0000-000014030000}"/>
    <cellStyle name="悪い 10" xfId="768" xr:uid="{00000000-0005-0000-0000-000015030000}"/>
    <cellStyle name="悪い 11" xfId="769" xr:uid="{00000000-0005-0000-0000-000016030000}"/>
    <cellStyle name="悪い 12" xfId="770" xr:uid="{00000000-0005-0000-0000-000017030000}"/>
    <cellStyle name="悪い 13" xfId="771" xr:uid="{00000000-0005-0000-0000-000018030000}"/>
    <cellStyle name="悪い 14" xfId="772" xr:uid="{00000000-0005-0000-0000-000019030000}"/>
    <cellStyle name="悪い 15" xfId="773" xr:uid="{00000000-0005-0000-0000-00001A030000}"/>
    <cellStyle name="悪い 16" xfId="774" xr:uid="{00000000-0005-0000-0000-00001B030000}"/>
    <cellStyle name="悪い 17" xfId="775" xr:uid="{00000000-0005-0000-0000-00001C030000}"/>
    <cellStyle name="悪い 18" xfId="776" xr:uid="{00000000-0005-0000-0000-00001D030000}"/>
    <cellStyle name="悪い 19" xfId="777" xr:uid="{00000000-0005-0000-0000-00001E030000}"/>
    <cellStyle name="悪い 2" xfId="778" xr:uid="{00000000-0005-0000-0000-00001F030000}"/>
    <cellStyle name="悪い 2 2" xfId="779" xr:uid="{00000000-0005-0000-0000-000020030000}"/>
    <cellStyle name="悪い 2 3" xfId="1402" xr:uid="{00000000-0005-0000-0000-000021030000}"/>
    <cellStyle name="悪い 20" xfId="780" xr:uid="{00000000-0005-0000-0000-000022030000}"/>
    <cellStyle name="悪い 21" xfId="781" xr:uid="{00000000-0005-0000-0000-000023030000}"/>
    <cellStyle name="悪い 22" xfId="782" xr:uid="{00000000-0005-0000-0000-000024030000}"/>
    <cellStyle name="悪い 23" xfId="783" xr:uid="{00000000-0005-0000-0000-000025030000}"/>
    <cellStyle name="悪い 24" xfId="784" xr:uid="{00000000-0005-0000-0000-000026030000}"/>
    <cellStyle name="悪い 25" xfId="785" xr:uid="{00000000-0005-0000-0000-000027030000}"/>
    <cellStyle name="悪い 3" xfId="786" xr:uid="{00000000-0005-0000-0000-000028030000}"/>
    <cellStyle name="悪い 3 2" xfId="787" xr:uid="{00000000-0005-0000-0000-000029030000}"/>
    <cellStyle name="悪い 4" xfId="788" xr:uid="{00000000-0005-0000-0000-00002A030000}"/>
    <cellStyle name="悪い 5" xfId="789" xr:uid="{00000000-0005-0000-0000-00002B030000}"/>
    <cellStyle name="悪い 6" xfId="790" xr:uid="{00000000-0005-0000-0000-00002C030000}"/>
    <cellStyle name="悪い 7" xfId="791" xr:uid="{00000000-0005-0000-0000-00002D030000}"/>
    <cellStyle name="悪い 8" xfId="792" xr:uid="{00000000-0005-0000-0000-00002E030000}"/>
    <cellStyle name="悪い 9" xfId="793" xr:uid="{00000000-0005-0000-0000-00002F030000}"/>
    <cellStyle name="計算 10" xfId="794" xr:uid="{00000000-0005-0000-0000-000030030000}"/>
    <cellStyle name="計算 11" xfId="795" xr:uid="{00000000-0005-0000-0000-000031030000}"/>
    <cellStyle name="計算 12" xfId="796" xr:uid="{00000000-0005-0000-0000-000032030000}"/>
    <cellStyle name="計算 13" xfId="797" xr:uid="{00000000-0005-0000-0000-000033030000}"/>
    <cellStyle name="計算 14" xfId="798" xr:uid="{00000000-0005-0000-0000-000034030000}"/>
    <cellStyle name="計算 15" xfId="799" xr:uid="{00000000-0005-0000-0000-000035030000}"/>
    <cellStyle name="計算 16" xfId="800" xr:uid="{00000000-0005-0000-0000-000036030000}"/>
    <cellStyle name="計算 17" xfId="801" xr:uid="{00000000-0005-0000-0000-000037030000}"/>
    <cellStyle name="計算 18" xfId="802" xr:uid="{00000000-0005-0000-0000-000038030000}"/>
    <cellStyle name="計算 19" xfId="803" xr:uid="{00000000-0005-0000-0000-000039030000}"/>
    <cellStyle name="計算 2" xfId="804" xr:uid="{00000000-0005-0000-0000-00003A030000}"/>
    <cellStyle name="計算 2 2" xfId="805" xr:uid="{00000000-0005-0000-0000-00003B030000}"/>
    <cellStyle name="計算 2 2 2" xfId="806" xr:uid="{00000000-0005-0000-0000-00003C030000}"/>
    <cellStyle name="計算 2 2 2 2" xfId="1403" xr:uid="{00000000-0005-0000-0000-00003D030000}"/>
    <cellStyle name="計算 2 2 2 2 2" xfId="1404" xr:uid="{00000000-0005-0000-0000-00003E030000}"/>
    <cellStyle name="計算 2 2 2 3" xfId="1405" xr:uid="{00000000-0005-0000-0000-00003F030000}"/>
    <cellStyle name="計算 2 2 3" xfId="807" xr:uid="{00000000-0005-0000-0000-000040030000}"/>
    <cellStyle name="計算 2 2 3 2" xfId="1406" xr:uid="{00000000-0005-0000-0000-000041030000}"/>
    <cellStyle name="計算 20" xfId="808" xr:uid="{00000000-0005-0000-0000-000042030000}"/>
    <cellStyle name="計算 21" xfId="809" xr:uid="{00000000-0005-0000-0000-000043030000}"/>
    <cellStyle name="計算 22" xfId="810" xr:uid="{00000000-0005-0000-0000-000044030000}"/>
    <cellStyle name="計算 23" xfId="811" xr:uid="{00000000-0005-0000-0000-000045030000}"/>
    <cellStyle name="計算 24" xfId="812" xr:uid="{00000000-0005-0000-0000-000046030000}"/>
    <cellStyle name="計算 25" xfId="813" xr:uid="{00000000-0005-0000-0000-000047030000}"/>
    <cellStyle name="計算 3" xfId="814" xr:uid="{00000000-0005-0000-0000-000048030000}"/>
    <cellStyle name="計算 3 2" xfId="815" xr:uid="{00000000-0005-0000-0000-000049030000}"/>
    <cellStyle name="計算 3 2 2" xfId="1407" xr:uid="{00000000-0005-0000-0000-00004A030000}"/>
    <cellStyle name="計算 3 2 2 2" xfId="1408" xr:uid="{00000000-0005-0000-0000-00004B030000}"/>
    <cellStyle name="計算 3 2 3" xfId="1409" xr:uid="{00000000-0005-0000-0000-00004C030000}"/>
    <cellStyle name="計算 3 3" xfId="816" xr:uid="{00000000-0005-0000-0000-00004D030000}"/>
    <cellStyle name="計算 3 3 2" xfId="1410" xr:uid="{00000000-0005-0000-0000-00004E030000}"/>
    <cellStyle name="計算 4" xfId="817" xr:uid="{00000000-0005-0000-0000-00004F030000}"/>
    <cellStyle name="計算 4 2" xfId="818" xr:uid="{00000000-0005-0000-0000-000050030000}"/>
    <cellStyle name="計算 4 2 2" xfId="1411" xr:uid="{00000000-0005-0000-0000-000051030000}"/>
    <cellStyle name="計算 4 2 2 2" xfId="1412" xr:uid="{00000000-0005-0000-0000-000052030000}"/>
    <cellStyle name="計算 4 2 3" xfId="1413" xr:uid="{00000000-0005-0000-0000-000053030000}"/>
    <cellStyle name="計算 4 3" xfId="819" xr:uid="{00000000-0005-0000-0000-000054030000}"/>
    <cellStyle name="計算 4 3 2" xfId="1414" xr:uid="{00000000-0005-0000-0000-000055030000}"/>
    <cellStyle name="計算 5" xfId="820" xr:uid="{00000000-0005-0000-0000-000056030000}"/>
    <cellStyle name="計算 6" xfId="821" xr:uid="{00000000-0005-0000-0000-000057030000}"/>
    <cellStyle name="計算 7" xfId="822" xr:uid="{00000000-0005-0000-0000-000058030000}"/>
    <cellStyle name="計算 8" xfId="823" xr:uid="{00000000-0005-0000-0000-000059030000}"/>
    <cellStyle name="計算 9" xfId="824" xr:uid="{00000000-0005-0000-0000-00005A030000}"/>
    <cellStyle name="警告文 10" xfId="825" xr:uid="{00000000-0005-0000-0000-00005B030000}"/>
    <cellStyle name="警告文 11" xfId="826" xr:uid="{00000000-0005-0000-0000-00005C030000}"/>
    <cellStyle name="警告文 12" xfId="827" xr:uid="{00000000-0005-0000-0000-00005D030000}"/>
    <cellStyle name="警告文 13" xfId="828" xr:uid="{00000000-0005-0000-0000-00005E030000}"/>
    <cellStyle name="警告文 14" xfId="829" xr:uid="{00000000-0005-0000-0000-00005F030000}"/>
    <cellStyle name="警告文 15" xfId="830" xr:uid="{00000000-0005-0000-0000-000060030000}"/>
    <cellStyle name="警告文 16" xfId="831" xr:uid="{00000000-0005-0000-0000-000061030000}"/>
    <cellStyle name="警告文 17" xfId="832" xr:uid="{00000000-0005-0000-0000-000062030000}"/>
    <cellStyle name="警告文 18" xfId="833" xr:uid="{00000000-0005-0000-0000-000063030000}"/>
    <cellStyle name="警告文 19" xfId="834" xr:uid="{00000000-0005-0000-0000-000064030000}"/>
    <cellStyle name="警告文 2" xfId="835" xr:uid="{00000000-0005-0000-0000-000065030000}"/>
    <cellStyle name="警告文 2 2" xfId="836" xr:uid="{00000000-0005-0000-0000-000066030000}"/>
    <cellStyle name="警告文 20" xfId="837" xr:uid="{00000000-0005-0000-0000-000067030000}"/>
    <cellStyle name="警告文 21" xfId="838" xr:uid="{00000000-0005-0000-0000-000068030000}"/>
    <cellStyle name="警告文 22" xfId="839" xr:uid="{00000000-0005-0000-0000-000069030000}"/>
    <cellStyle name="警告文 23" xfId="840" xr:uid="{00000000-0005-0000-0000-00006A030000}"/>
    <cellStyle name="警告文 24" xfId="841" xr:uid="{00000000-0005-0000-0000-00006B030000}"/>
    <cellStyle name="警告文 25" xfId="842" xr:uid="{00000000-0005-0000-0000-00006C030000}"/>
    <cellStyle name="警告文 3" xfId="843" xr:uid="{00000000-0005-0000-0000-00006D030000}"/>
    <cellStyle name="警告文 3 2" xfId="844" xr:uid="{00000000-0005-0000-0000-00006E030000}"/>
    <cellStyle name="警告文 4" xfId="845" xr:uid="{00000000-0005-0000-0000-00006F030000}"/>
    <cellStyle name="警告文 5" xfId="846" xr:uid="{00000000-0005-0000-0000-000070030000}"/>
    <cellStyle name="警告文 6" xfId="847" xr:uid="{00000000-0005-0000-0000-000071030000}"/>
    <cellStyle name="警告文 7" xfId="848" xr:uid="{00000000-0005-0000-0000-000072030000}"/>
    <cellStyle name="警告文 8" xfId="849" xr:uid="{00000000-0005-0000-0000-000073030000}"/>
    <cellStyle name="警告文 9" xfId="850" xr:uid="{00000000-0005-0000-0000-000074030000}"/>
    <cellStyle name="桁区切り" xfId="1577" builtinId="6"/>
    <cellStyle name="桁区切り 2" xfId="851" xr:uid="{00000000-0005-0000-0000-000076030000}"/>
    <cellStyle name="桁区切り 2 2" xfId="852" xr:uid="{00000000-0005-0000-0000-000077030000}"/>
    <cellStyle name="桁区切り 2 2 2" xfId="853" xr:uid="{00000000-0005-0000-0000-000078030000}"/>
    <cellStyle name="桁区切り 2 3" xfId="854" xr:uid="{00000000-0005-0000-0000-000079030000}"/>
    <cellStyle name="桁区切り 2 4" xfId="1415" xr:uid="{00000000-0005-0000-0000-00007A030000}"/>
    <cellStyle name="桁区切り 2 5" xfId="1416" xr:uid="{00000000-0005-0000-0000-00007B030000}"/>
    <cellStyle name="桁区切り 2 5 2" xfId="1417" xr:uid="{00000000-0005-0000-0000-00007C030000}"/>
    <cellStyle name="桁区切り 2 5 3" xfId="1418" xr:uid="{00000000-0005-0000-0000-00007D030000}"/>
    <cellStyle name="桁区切り 2 5 3 2" xfId="1419" xr:uid="{00000000-0005-0000-0000-00007E030000}"/>
    <cellStyle name="桁区切り 2 6" xfId="1420" xr:uid="{00000000-0005-0000-0000-00007F030000}"/>
    <cellStyle name="桁区切り 2 6 2" xfId="1558" xr:uid="{00000000-0005-0000-0000-000080030000}"/>
    <cellStyle name="桁区切り 2 7" xfId="1421" xr:uid="{00000000-0005-0000-0000-000081030000}"/>
    <cellStyle name="桁区切り 2 8" xfId="1422" xr:uid="{00000000-0005-0000-0000-000082030000}"/>
    <cellStyle name="桁区切り 2 8 2" xfId="1423" xr:uid="{00000000-0005-0000-0000-000083030000}"/>
    <cellStyle name="桁区切り 2 8 2 2" xfId="1424" xr:uid="{00000000-0005-0000-0000-000084030000}"/>
    <cellStyle name="桁区切り 2 8 2 2 2" xfId="1425" xr:uid="{00000000-0005-0000-0000-000085030000}"/>
    <cellStyle name="桁区切り 2 8 2 2 2 2" xfId="1426" xr:uid="{00000000-0005-0000-0000-000086030000}"/>
    <cellStyle name="桁区切り 2 8 2 2 2 2 2" xfId="1427" xr:uid="{00000000-0005-0000-0000-000087030000}"/>
    <cellStyle name="桁区切り 2 8 2 3" xfId="1428" xr:uid="{00000000-0005-0000-0000-000088030000}"/>
    <cellStyle name="桁区切り 2 8 2 3 2" xfId="1429" xr:uid="{00000000-0005-0000-0000-000089030000}"/>
    <cellStyle name="桁区切り 2 8 2 3 2 2" xfId="1430" xr:uid="{00000000-0005-0000-0000-00008A030000}"/>
    <cellStyle name="桁区切り 3" xfId="855" xr:uid="{00000000-0005-0000-0000-00008B030000}"/>
    <cellStyle name="桁区切り 3 2" xfId="856" xr:uid="{00000000-0005-0000-0000-00008C030000}"/>
    <cellStyle name="桁区切り 3 5" xfId="1431" xr:uid="{00000000-0005-0000-0000-00008D030000}"/>
    <cellStyle name="桁区切り 4" xfId="857" xr:uid="{00000000-0005-0000-0000-00008E030000}"/>
    <cellStyle name="桁区切り 4 2" xfId="1432" xr:uid="{00000000-0005-0000-0000-00008F030000}"/>
    <cellStyle name="桁区切り 5" xfId="1433" xr:uid="{00000000-0005-0000-0000-000090030000}"/>
    <cellStyle name="桁区切り 5 2" xfId="1559" xr:uid="{00000000-0005-0000-0000-000091030000}"/>
    <cellStyle name="桁区切り 5 2 2" xfId="1560" xr:uid="{00000000-0005-0000-0000-000092030000}"/>
    <cellStyle name="桁区切り 5 3" xfId="1561" xr:uid="{00000000-0005-0000-0000-000093030000}"/>
    <cellStyle name="桁区切り 6" xfId="1434" xr:uid="{00000000-0005-0000-0000-000094030000}"/>
    <cellStyle name="桁区切り 7" xfId="1435" xr:uid="{00000000-0005-0000-0000-000095030000}"/>
    <cellStyle name="桁区切り 8" xfId="1436" xr:uid="{00000000-0005-0000-0000-000096030000}"/>
    <cellStyle name="桁区切り 8 2" xfId="1437" xr:uid="{00000000-0005-0000-0000-000097030000}"/>
    <cellStyle name="見出し 1 10" xfId="858" xr:uid="{00000000-0005-0000-0000-000098030000}"/>
    <cellStyle name="見出し 1 11" xfId="859" xr:uid="{00000000-0005-0000-0000-000099030000}"/>
    <cellStyle name="見出し 1 12" xfId="860" xr:uid="{00000000-0005-0000-0000-00009A030000}"/>
    <cellStyle name="見出し 1 13" xfId="861" xr:uid="{00000000-0005-0000-0000-00009B030000}"/>
    <cellStyle name="見出し 1 14" xfId="862" xr:uid="{00000000-0005-0000-0000-00009C030000}"/>
    <cellStyle name="見出し 1 15" xfId="863" xr:uid="{00000000-0005-0000-0000-00009D030000}"/>
    <cellStyle name="見出し 1 16" xfId="864" xr:uid="{00000000-0005-0000-0000-00009E030000}"/>
    <cellStyle name="見出し 1 17" xfId="865" xr:uid="{00000000-0005-0000-0000-00009F030000}"/>
    <cellStyle name="見出し 1 18" xfId="866" xr:uid="{00000000-0005-0000-0000-0000A0030000}"/>
    <cellStyle name="見出し 1 19" xfId="867" xr:uid="{00000000-0005-0000-0000-0000A1030000}"/>
    <cellStyle name="見出し 1 2" xfId="868" xr:uid="{00000000-0005-0000-0000-0000A2030000}"/>
    <cellStyle name="見出し 1 2 2" xfId="869" xr:uid="{00000000-0005-0000-0000-0000A3030000}"/>
    <cellStyle name="見出し 1 20" xfId="870" xr:uid="{00000000-0005-0000-0000-0000A4030000}"/>
    <cellStyle name="見出し 1 21" xfId="871" xr:uid="{00000000-0005-0000-0000-0000A5030000}"/>
    <cellStyle name="見出し 1 22" xfId="872" xr:uid="{00000000-0005-0000-0000-0000A6030000}"/>
    <cellStyle name="見出し 1 23" xfId="873" xr:uid="{00000000-0005-0000-0000-0000A7030000}"/>
    <cellStyle name="見出し 1 24" xfId="874" xr:uid="{00000000-0005-0000-0000-0000A8030000}"/>
    <cellStyle name="見出し 1 25" xfId="875" xr:uid="{00000000-0005-0000-0000-0000A9030000}"/>
    <cellStyle name="見出し 1 3" xfId="876" xr:uid="{00000000-0005-0000-0000-0000AA030000}"/>
    <cellStyle name="見出し 1 3 2" xfId="877" xr:uid="{00000000-0005-0000-0000-0000AB030000}"/>
    <cellStyle name="見出し 1 4" xfId="878" xr:uid="{00000000-0005-0000-0000-0000AC030000}"/>
    <cellStyle name="見出し 1 5" xfId="879" xr:uid="{00000000-0005-0000-0000-0000AD030000}"/>
    <cellStyle name="見出し 1 6" xfId="880" xr:uid="{00000000-0005-0000-0000-0000AE030000}"/>
    <cellStyle name="見出し 1 7" xfId="881" xr:uid="{00000000-0005-0000-0000-0000AF030000}"/>
    <cellStyle name="見出し 1 8" xfId="882" xr:uid="{00000000-0005-0000-0000-0000B0030000}"/>
    <cellStyle name="見出し 1 9" xfId="883" xr:uid="{00000000-0005-0000-0000-0000B1030000}"/>
    <cellStyle name="見出し 2 10" xfId="884" xr:uid="{00000000-0005-0000-0000-0000B2030000}"/>
    <cellStyle name="見出し 2 11" xfId="885" xr:uid="{00000000-0005-0000-0000-0000B3030000}"/>
    <cellStyle name="見出し 2 12" xfId="886" xr:uid="{00000000-0005-0000-0000-0000B4030000}"/>
    <cellStyle name="見出し 2 13" xfId="887" xr:uid="{00000000-0005-0000-0000-0000B5030000}"/>
    <cellStyle name="見出し 2 14" xfId="888" xr:uid="{00000000-0005-0000-0000-0000B6030000}"/>
    <cellStyle name="見出し 2 15" xfId="889" xr:uid="{00000000-0005-0000-0000-0000B7030000}"/>
    <cellStyle name="見出し 2 16" xfId="890" xr:uid="{00000000-0005-0000-0000-0000B8030000}"/>
    <cellStyle name="見出し 2 17" xfId="891" xr:uid="{00000000-0005-0000-0000-0000B9030000}"/>
    <cellStyle name="見出し 2 18" xfId="892" xr:uid="{00000000-0005-0000-0000-0000BA030000}"/>
    <cellStyle name="見出し 2 19" xfId="893" xr:uid="{00000000-0005-0000-0000-0000BB030000}"/>
    <cellStyle name="見出し 2 2" xfId="894" xr:uid="{00000000-0005-0000-0000-0000BC030000}"/>
    <cellStyle name="見出し 2 2 2" xfId="895" xr:uid="{00000000-0005-0000-0000-0000BD030000}"/>
    <cellStyle name="見出し 2 20" xfId="896" xr:uid="{00000000-0005-0000-0000-0000BE030000}"/>
    <cellStyle name="見出し 2 21" xfId="897" xr:uid="{00000000-0005-0000-0000-0000BF030000}"/>
    <cellStyle name="見出し 2 22" xfId="898" xr:uid="{00000000-0005-0000-0000-0000C0030000}"/>
    <cellStyle name="見出し 2 23" xfId="899" xr:uid="{00000000-0005-0000-0000-0000C1030000}"/>
    <cellStyle name="見出し 2 24" xfId="900" xr:uid="{00000000-0005-0000-0000-0000C2030000}"/>
    <cellStyle name="見出し 2 25" xfId="901" xr:uid="{00000000-0005-0000-0000-0000C3030000}"/>
    <cellStyle name="見出し 2 3" xfId="902" xr:uid="{00000000-0005-0000-0000-0000C4030000}"/>
    <cellStyle name="見出し 2 3 2" xfId="903" xr:uid="{00000000-0005-0000-0000-0000C5030000}"/>
    <cellStyle name="見出し 2 4" xfId="904" xr:uid="{00000000-0005-0000-0000-0000C6030000}"/>
    <cellStyle name="見出し 2 5" xfId="905" xr:uid="{00000000-0005-0000-0000-0000C7030000}"/>
    <cellStyle name="見出し 2 6" xfId="906" xr:uid="{00000000-0005-0000-0000-0000C8030000}"/>
    <cellStyle name="見出し 2 7" xfId="907" xr:uid="{00000000-0005-0000-0000-0000C9030000}"/>
    <cellStyle name="見出し 2 8" xfId="908" xr:uid="{00000000-0005-0000-0000-0000CA030000}"/>
    <cellStyle name="見出し 2 9" xfId="909" xr:uid="{00000000-0005-0000-0000-0000CB030000}"/>
    <cellStyle name="見出し 3 10" xfId="910" xr:uid="{00000000-0005-0000-0000-0000CC030000}"/>
    <cellStyle name="見出し 3 11" xfId="911" xr:uid="{00000000-0005-0000-0000-0000CD030000}"/>
    <cellStyle name="見出し 3 12" xfId="912" xr:uid="{00000000-0005-0000-0000-0000CE030000}"/>
    <cellStyle name="見出し 3 13" xfId="913" xr:uid="{00000000-0005-0000-0000-0000CF030000}"/>
    <cellStyle name="見出し 3 14" xfId="914" xr:uid="{00000000-0005-0000-0000-0000D0030000}"/>
    <cellStyle name="見出し 3 15" xfId="915" xr:uid="{00000000-0005-0000-0000-0000D1030000}"/>
    <cellStyle name="見出し 3 16" xfId="916" xr:uid="{00000000-0005-0000-0000-0000D2030000}"/>
    <cellStyle name="見出し 3 17" xfId="917" xr:uid="{00000000-0005-0000-0000-0000D3030000}"/>
    <cellStyle name="見出し 3 18" xfId="918" xr:uid="{00000000-0005-0000-0000-0000D4030000}"/>
    <cellStyle name="見出し 3 19" xfId="919" xr:uid="{00000000-0005-0000-0000-0000D5030000}"/>
    <cellStyle name="見出し 3 2" xfId="920" xr:uid="{00000000-0005-0000-0000-0000D6030000}"/>
    <cellStyle name="見出し 3 2 2" xfId="921" xr:uid="{00000000-0005-0000-0000-0000D7030000}"/>
    <cellStyle name="見出し 3 20" xfId="922" xr:uid="{00000000-0005-0000-0000-0000D8030000}"/>
    <cellStyle name="見出し 3 21" xfId="923" xr:uid="{00000000-0005-0000-0000-0000D9030000}"/>
    <cellStyle name="見出し 3 22" xfId="924" xr:uid="{00000000-0005-0000-0000-0000DA030000}"/>
    <cellStyle name="見出し 3 23" xfId="925" xr:uid="{00000000-0005-0000-0000-0000DB030000}"/>
    <cellStyle name="見出し 3 24" xfId="926" xr:uid="{00000000-0005-0000-0000-0000DC030000}"/>
    <cellStyle name="見出し 3 25" xfId="927" xr:uid="{00000000-0005-0000-0000-0000DD030000}"/>
    <cellStyle name="見出し 3 3" xfId="928" xr:uid="{00000000-0005-0000-0000-0000DE030000}"/>
    <cellStyle name="見出し 3 3 2" xfId="929" xr:uid="{00000000-0005-0000-0000-0000DF030000}"/>
    <cellStyle name="見出し 3 4" xfId="930" xr:uid="{00000000-0005-0000-0000-0000E0030000}"/>
    <cellStyle name="見出し 3 5" xfId="931" xr:uid="{00000000-0005-0000-0000-0000E1030000}"/>
    <cellStyle name="見出し 3 6" xfId="932" xr:uid="{00000000-0005-0000-0000-0000E2030000}"/>
    <cellStyle name="見出し 3 7" xfId="933" xr:uid="{00000000-0005-0000-0000-0000E3030000}"/>
    <cellStyle name="見出し 3 8" xfId="934" xr:uid="{00000000-0005-0000-0000-0000E4030000}"/>
    <cellStyle name="見出し 3 9" xfId="935" xr:uid="{00000000-0005-0000-0000-0000E5030000}"/>
    <cellStyle name="見出し 4 10" xfId="936" xr:uid="{00000000-0005-0000-0000-0000E6030000}"/>
    <cellStyle name="見出し 4 11" xfId="937" xr:uid="{00000000-0005-0000-0000-0000E7030000}"/>
    <cellStyle name="見出し 4 12" xfId="938" xr:uid="{00000000-0005-0000-0000-0000E8030000}"/>
    <cellStyle name="見出し 4 13" xfId="939" xr:uid="{00000000-0005-0000-0000-0000E9030000}"/>
    <cellStyle name="見出し 4 14" xfId="940" xr:uid="{00000000-0005-0000-0000-0000EA030000}"/>
    <cellStyle name="見出し 4 15" xfId="941" xr:uid="{00000000-0005-0000-0000-0000EB030000}"/>
    <cellStyle name="見出し 4 16" xfId="942" xr:uid="{00000000-0005-0000-0000-0000EC030000}"/>
    <cellStyle name="見出し 4 17" xfId="943" xr:uid="{00000000-0005-0000-0000-0000ED030000}"/>
    <cellStyle name="見出し 4 18" xfId="944" xr:uid="{00000000-0005-0000-0000-0000EE030000}"/>
    <cellStyle name="見出し 4 19" xfId="945" xr:uid="{00000000-0005-0000-0000-0000EF030000}"/>
    <cellStyle name="見出し 4 2" xfId="946" xr:uid="{00000000-0005-0000-0000-0000F0030000}"/>
    <cellStyle name="見出し 4 2 2" xfId="947" xr:uid="{00000000-0005-0000-0000-0000F1030000}"/>
    <cellStyle name="見出し 4 20" xfId="948" xr:uid="{00000000-0005-0000-0000-0000F2030000}"/>
    <cellStyle name="見出し 4 21" xfId="949" xr:uid="{00000000-0005-0000-0000-0000F3030000}"/>
    <cellStyle name="見出し 4 22" xfId="950" xr:uid="{00000000-0005-0000-0000-0000F4030000}"/>
    <cellStyle name="見出し 4 23" xfId="951" xr:uid="{00000000-0005-0000-0000-0000F5030000}"/>
    <cellStyle name="見出し 4 24" xfId="952" xr:uid="{00000000-0005-0000-0000-0000F6030000}"/>
    <cellStyle name="見出し 4 25" xfId="953" xr:uid="{00000000-0005-0000-0000-0000F7030000}"/>
    <cellStyle name="見出し 4 3" xfId="954" xr:uid="{00000000-0005-0000-0000-0000F8030000}"/>
    <cellStyle name="見出し 4 3 2" xfId="955" xr:uid="{00000000-0005-0000-0000-0000F9030000}"/>
    <cellStyle name="見出し 4 4" xfId="956" xr:uid="{00000000-0005-0000-0000-0000FA030000}"/>
    <cellStyle name="見出し 4 5" xfId="957" xr:uid="{00000000-0005-0000-0000-0000FB030000}"/>
    <cellStyle name="見出し 4 6" xfId="958" xr:uid="{00000000-0005-0000-0000-0000FC030000}"/>
    <cellStyle name="見出し 4 7" xfId="959" xr:uid="{00000000-0005-0000-0000-0000FD030000}"/>
    <cellStyle name="見出し 4 8" xfId="960" xr:uid="{00000000-0005-0000-0000-0000FE030000}"/>
    <cellStyle name="見出し 4 9" xfId="961" xr:uid="{00000000-0005-0000-0000-0000FF030000}"/>
    <cellStyle name="集計 10" xfId="962" xr:uid="{00000000-0005-0000-0000-000000040000}"/>
    <cellStyle name="集計 11" xfId="963" xr:uid="{00000000-0005-0000-0000-000001040000}"/>
    <cellStyle name="集計 12" xfId="964" xr:uid="{00000000-0005-0000-0000-000002040000}"/>
    <cellStyle name="集計 13" xfId="965" xr:uid="{00000000-0005-0000-0000-000003040000}"/>
    <cellStyle name="集計 14" xfId="966" xr:uid="{00000000-0005-0000-0000-000004040000}"/>
    <cellStyle name="集計 15" xfId="967" xr:uid="{00000000-0005-0000-0000-000005040000}"/>
    <cellStyle name="集計 16" xfId="968" xr:uid="{00000000-0005-0000-0000-000006040000}"/>
    <cellStyle name="集計 17" xfId="969" xr:uid="{00000000-0005-0000-0000-000007040000}"/>
    <cellStyle name="集計 18" xfId="970" xr:uid="{00000000-0005-0000-0000-000008040000}"/>
    <cellStyle name="集計 19" xfId="971" xr:uid="{00000000-0005-0000-0000-000009040000}"/>
    <cellStyle name="集計 2" xfId="972" xr:uid="{00000000-0005-0000-0000-00000A040000}"/>
    <cellStyle name="集計 2 2" xfId="973" xr:uid="{00000000-0005-0000-0000-00000B040000}"/>
    <cellStyle name="集計 2 2 2" xfId="974" xr:uid="{00000000-0005-0000-0000-00000C040000}"/>
    <cellStyle name="集計 2 2 2 2" xfId="1438" xr:uid="{00000000-0005-0000-0000-00000D040000}"/>
    <cellStyle name="集計 2 2 2 2 2" xfId="1439" xr:uid="{00000000-0005-0000-0000-00000E040000}"/>
    <cellStyle name="集計 2 2 2 3" xfId="1440" xr:uid="{00000000-0005-0000-0000-00000F040000}"/>
    <cellStyle name="集計 2 2 3" xfId="975" xr:uid="{00000000-0005-0000-0000-000010040000}"/>
    <cellStyle name="集計 2 2 3 2" xfId="1441" xr:uid="{00000000-0005-0000-0000-000011040000}"/>
    <cellStyle name="集計 20" xfId="976" xr:uid="{00000000-0005-0000-0000-000012040000}"/>
    <cellStyle name="集計 21" xfId="977" xr:uid="{00000000-0005-0000-0000-000013040000}"/>
    <cellStyle name="集計 22" xfId="978" xr:uid="{00000000-0005-0000-0000-000014040000}"/>
    <cellStyle name="集計 23" xfId="979" xr:uid="{00000000-0005-0000-0000-000015040000}"/>
    <cellStyle name="集計 24" xfId="980" xr:uid="{00000000-0005-0000-0000-000016040000}"/>
    <cellStyle name="集計 25" xfId="981" xr:uid="{00000000-0005-0000-0000-000017040000}"/>
    <cellStyle name="集計 3" xfId="982" xr:uid="{00000000-0005-0000-0000-000018040000}"/>
    <cellStyle name="集計 3 2" xfId="983" xr:uid="{00000000-0005-0000-0000-000019040000}"/>
    <cellStyle name="集計 3 2 2" xfId="1442" xr:uid="{00000000-0005-0000-0000-00001A040000}"/>
    <cellStyle name="集計 3 2 2 2" xfId="1443" xr:uid="{00000000-0005-0000-0000-00001B040000}"/>
    <cellStyle name="集計 3 2 3" xfId="1444" xr:uid="{00000000-0005-0000-0000-00001C040000}"/>
    <cellStyle name="集計 3 3" xfId="984" xr:uid="{00000000-0005-0000-0000-00001D040000}"/>
    <cellStyle name="集計 3 3 2" xfId="1445" xr:uid="{00000000-0005-0000-0000-00001E040000}"/>
    <cellStyle name="集計 4" xfId="985" xr:uid="{00000000-0005-0000-0000-00001F040000}"/>
    <cellStyle name="集計 4 2" xfId="986" xr:uid="{00000000-0005-0000-0000-000020040000}"/>
    <cellStyle name="集計 4 2 2" xfId="1446" xr:uid="{00000000-0005-0000-0000-000021040000}"/>
    <cellStyle name="集計 4 2 2 2" xfId="1447" xr:uid="{00000000-0005-0000-0000-000022040000}"/>
    <cellStyle name="集計 4 2 3" xfId="1448" xr:uid="{00000000-0005-0000-0000-000023040000}"/>
    <cellStyle name="集計 4 3" xfId="987" xr:uid="{00000000-0005-0000-0000-000024040000}"/>
    <cellStyle name="集計 4 3 2" xfId="1449" xr:uid="{00000000-0005-0000-0000-000025040000}"/>
    <cellStyle name="集計 5" xfId="988" xr:uid="{00000000-0005-0000-0000-000026040000}"/>
    <cellStyle name="集計 6" xfId="989" xr:uid="{00000000-0005-0000-0000-000027040000}"/>
    <cellStyle name="集計 7" xfId="990" xr:uid="{00000000-0005-0000-0000-000028040000}"/>
    <cellStyle name="集計 8" xfId="991" xr:uid="{00000000-0005-0000-0000-000029040000}"/>
    <cellStyle name="集計 9" xfId="992" xr:uid="{00000000-0005-0000-0000-00002A040000}"/>
    <cellStyle name="出力 10" xfId="993" xr:uid="{00000000-0005-0000-0000-00002B040000}"/>
    <cellStyle name="出力 11" xfId="994" xr:uid="{00000000-0005-0000-0000-00002C040000}"/>
    <cellStyle name="出力 12" xfId="995" xr:uid="{00000000-0005-0000-0000-00002D040000}"/>
    <cellStyle name="出力 13" xfId="996" xr:uid="{00000000-0005-0000-0000-00002E040000}"/>
    <cellStyle name="出力 14" xfId="997" xr:uid="{00000000-0005-0000-0000-00002F040000}"/>
    <cellStyle name="出力 15" xfId="998" xr:uid="{00000000-0005-0000-0000-000030040000}"/>
    <cellStyle name="出力 16" xfId="999" xr:uid="{00000000-0005-0000-0000-000031040000}"/>
    <cellStyle name="出力 17" xfId="1000" xr:uid="{00000000-0005-0000-0000-000032040000}"/>
    <cellStyle name="出力 18" xfId="1001" xr:uid="{00000000-0005-0000-0000-000033040000}"/>
    <cellStyle name="出力 19" xfId="1002" xr:uid="{00000000-0005-0000-0000-000034040000}"/>
    <cellStyle name="出力 2" xfId="1003" xr:uid="{00000000-0005-0000-0000-000035040000}"/>
    <cellStyle name="出力 2 2" xfId="1004" xr:uid="{00000000-0005-0000-0000-000036040000}"/>
    <cellStyle name="出力 2 2 2" xfId="1005" xr:uid="{00000000-0005-0000-0000-000037040000}"/>
    <cellStyle name="出力 2 2 2 2" xfId="1450" xr:uid="{00000000-0005-0000-0000-000038040000}"/>
    <cellStyle name="出力 2 2 2 2 2" xfId="1451" xr:uid="{00000000-0005-0000-0000-000039040000}"/>
    <cellStyle name="出力 2 2 2 3" xfId="1452" xr:uid="{00000000-0005-0000-0000-00003A040000}"/>
    <cellStyle name="出力 2 2 3" xfId="1006" xr:uid="{00000000-0005-0000-0000-00003B040000}"/>
    <cellStyle name="出力 2 2 3 2" xfId="1453" xr:uid="{00000000-0005-0000-0000-00003C040000}"/>
    <cellStyle name="出力 2 2 4" xfId="1562" xr:uid="{00000000-0005-0000-0000-00003D040000}"/>
    <cellStyle name="出力 20" xfId="1007" xr:uid="{00000000-0005-0000-0000-00003E040000}"/>
    <cellStyle name="出力 21" xfId="1008" xr:uid="{00000000-0005-0000-0000-00003F040000}"/>
    <cellStyle name="出力 22" xfId="1009" xr:uid="{00000000-0005-0000-0000-000040040000}"/>
    <cellStyle name="出力 23" xfId="1010" xr:uid="{00000000-0005-0000-0000-000041040000}"/>
    <cellStyle name="出力 24" xfId="1011" xr:uid="{00000000-0005-0000-0000-000042040000}"/>
    <cellStyle name="出力 25" xfId="1012" xr:uid="{00000000-0005-0000-0000-000043040000}"/>
    <cellStyle name="出力 3" xfId="1013" xr:uid="{00000000-0005-0000-0000-000044040000}"/>
    <cellStyle name="出力 3 2" xfId="1014" xr:uid="{00000000-0005-0000-0000-000045040000}"/>
    <cellStyle name="出力 3 2 2" xfId="1454" xr:uid="{00000000-0005-0000-0000-000046040000}"/>
    <cellStyle name="出力 3 2 2 2" xfId="1455" xr:uid="{00000000-0005-0000-0000-000047040000}"/>
    <cellStyle name="出力 3 2 3" xfId="1456" xr:uid="{00000000-0005-0000-0000-000048040000}"/>
    <cellStyle name="出力 3 3" xfId="1015" xr:uid="{00000000-0005-0000-0000-000049040000}"/>
    <cellStyle name="出力 3 3 2" xfId="1457" xr:uid="{00000000-0005-0000-0000-00004A040000}"/>
    <cellStyle name="出力 3 4" xfId="1563" xr:uid="{00000000-0005-0000-0000-00004B040000}"/>
    <cellStyle name="出力 4" xfId="1016" xr:uid="{00000000-0005-0000-0000-00004C040000}"/>
    <cellStyle name="出力 4 2" xfId="1017" xr:uid="{00000000-0005-0000-0000-00004D040000}"/>
    <cellStyle name="出力 4 2 2" xfId="1458" xr:uid="{00000000-0005-0000-0000-00004E040000}"/>
    <cellStyle name="出力 4 2 2 2" xfId="1459" xr:uid="{00000000-0005-0000-0000-00004F040000}"/>
    <cellStyle name="出力 4 2 3" xfId="1460" xr:uid="{00000000-0005-0000-0000-000050040000}"/>
    <cellStyle name="出力 4 3" xfId="1018" xr:uid="{00000000-0005-0000-0000-000051040000}"/>
    <cellStyle name="出力 4 3 2" xfId="1461" xr:uid="{00000000-0005-0000-0000-000052040000}"/>
    <cellStyle name="出力 4 4" xfId="1564" xr:uid="{00000000-0005-0000-0000-000053040000}"/>
    <cellStyle name="出力 5" xfId="1019" xr:uid="{00000000-0005-0000-0000-000054040000}"/>
    <cellStyle name="出力 6" xfId="1020" xr:uid="{00000000-0005-0000-0000-000055040000}"/>
    <cellStyle name="出力 7" xfId="1021" xr:uid="{00000000-0005-0000-0000-000056040000}"/>
    <cellStyle name="出力 8" xfId="1022" xr:uid="{00000000-0005-0000-0000-000057040000}"/>
    <cellStyle name="出力 9" xfId="1023" xr:uid="{00000000-0005-0000-0000-000058040000}"/>
    <cellStyle name="説明文 10" xfId="1024" xr:uid="{00000000-0005-0000-0000-000059040000}"/>
    <cellStyle name="説明文 11" xfId="1025" xr:uid="{00000000-0005-0000-0000-00005A040000}"/>
    <cellStyle name="説明文 12" xfId="1026" xr:uid="{00000000-0005-0000-0000-00005B040000}"/>
    <cellStyle name="説明文 13" xfId="1027" xr:uid="{00000000-0005-0000-0000-00005C040000}"/>
    <cellStyle name="説明文 14" xfId="1028" xr:uid="{00000000-0005-0000-0000-00005D040000}"/>
    <cellStyle name="説明文 15" xfId="1029" xr:uid="{00000000-0005-0000-0000-00005E040000}"/>
    <cellStyle name="説明文 16" xfId="1030" xr:uid="{00000000-0005-0000-0000-00005F040000}"/>
    <cellStyle name="説明文 17" xfId="1031" xr:uid="{00000000-0005-0000-0000-000060040000}"/>
    <cellStyle name="説明文 18" xfId="1032" xr:uid="{00000000-0005-0000-0000-000061040000}"/>
    <cellStyle name="説明文 19" xfId="1033" xr:uid="{00000000-0005-0000-0000-000062040000}"/>
    <cellStyle name="説明文 2" xfId="1034" xr:uid="{00000000-0005-0000-0000-000063040000}"/>
    <cellStyle name="説明文 2 2" xfId="1035" xr:uid="{00000000-0005-0000-0000-000064040000}"/>
    <cellStyle name="説明文 20" xfId="1036" xr:uid="{00000000-0005-0000-0000-000065040000}"/>
    <cellStyle name="説明文 21" xfId="1037" xr:uid="{00000000-0005-0000-0000-000066040000}"/>
    <cellStyle name="説明文 22" xfId="1038" xr:uid="{00000000-0005-0000-0000-000067040000}"/>
    <cellStyle name="説明文 23" xfId="1039" xr:uid="{00000000-0005-0000-0000-000068040000}"/>
    <cellStyle name="説明文 24" xfId="1040" xr:uid="{00000000-0005-0000-0000-000069040000}"/>
    <cellStyle name="説明文 25" xfId="1041" xr:uid="{00000000-0005-0000-0000-00006A040000}"/>
    <cellStyle name="説明文 3" xfId="1042" xr:uid="{00000000-0005-0000-0000-00006B040000}"/>
    <cellStyle name="説明文 3 2" xfId="1043" xr:uid="{00000000-0005-0000-0000-00006C040000}"/>
    <cellStyle name="説明文 4" xfId="1044" xr:uid="{00000000-0005-0000-0000-00006D040000}"/>
    <cellStyle name="説明文 5" xfId="1045" xr:uid="{00000000-0005-0000-0000-00006E040000}"/>
    <cellStyle name="説明文 6" xfId="1046" xr:uid="{00000000-0005-0000-0000-00006F040000}"/>
    <cellStyle name="説明文 7" xfId="1047" xr:uid="{00000000-0005-0000-0000-000070040000}"/>
    <cellStyle name="説明文 8" xfId="1048" xr:uid="{00000000-0005-0000-0000-000071040000}"/>
    <cellStyle name="説明文 9" xfId="1049" xr:uid="{00000000-0005-0000-0000-000072040000}"/>
    <cellStyle name="通貨 2" xfId="1050" xr:uid="{00000000-0005-0000-0000-000073040000}"/>
    <cellStyle name="通貨 3" xfId="1051" xr:uid="{00000000-0005-0000-0000-000074040000}"/>
    <cellStyle name="通貨 3 2" xfId="1052" xr:uid="{00000000-0005-0000-0000-000075040000}"/>
    <cellStyle name="入力 10" xfId="1053" xr:uid="{00000000-0005-0000-0000-000076040000}"/>
    <cellStyle name="入力 11" xfId="1054" xr:uid="{00000000-0005-0000-0000-000077040000}"/>
    <cellStyle name="入力 12" xfId="1055" xr:uid="{00000000-0005-0000-0000-000078040000}"/>
    <cellStyle name="入力 13" xfId="1056" xr:uid="{00000000-0005-0000-0000-000079040000}"/>
    <cellStyle name="入力 14" xfId="1057" xr:uid="{00000000-0005-0000-0000-00007A040000}"/>
    <cellStyle name="入力 15" xfId="1058" xr:uid="{00000000-0005-0000-0000-00007B040000}"/>
    <cellStyle name="入力 16" xfId="1059" xr:uid="{00000000-0005-0000-0000-00007C040000}"/>
    <cellStyle name="入力 17" xfId="1060" xr:uid="{00000000-0005-0000-0000-00007D040000}"/>
    <cellStyle name="入力 18" xfId="1061" xr:uid="{00000000-0005-0000-0000-00007E040000}"/>
    <cellStyle name="入力 19" xfId="1062" xr:uid="{00000000-0005-0000-0000-00007F040000}"/>
    <cellStyle name="入力 2" xfId="1063" xr:uid="{00000000-0005-0000-0000-000080040000}"/>
    <cellStyle name="入力 2 2" xfId="1064" xr:uid="{00000000-0005-0000-0000-000081040000}"/>
    <cellStyle name="入力 2 2 2" xfId="1065" xr:uid="{00000000-0005-0000-0000-000082040000}"/>
    <cellStyle name="入力 2 2 2 2" xfId="1462" xr:uid="{00000000-0005-0000-0000-000083040000}"/>
    <cellStyle name="入力 2 2 2 2 2" xfId="1463" xr:uid="{00000000-0005-0000-0000-000084040000}"/>
    <cellStyle name="入力 2 2 2 3" xfId="1464" xr:uid="{00000000-0005-0000-0000-000085040000}"/>
    <cellStyle name="入力 2 2 3" xfId="1066" xr:uid="{00000000-0005-0000-0000-000086040000}"/>
    <cellStyle name="入力 2 2 3 2" xfId="1465" xr:uid="{00000000-0005-0000-0000-000087040000}"/>
    <cellStyle name="入力 20" xfId="1067" xr:uid="{00000000-0005-0000-0000-000088040000}"/>
    <cellStyle name="入力 21" xfId="1068" xr:uid="{00000000-0005-0000-0000-000089040000}"/>
    <cellStyle name="入力 22" xfId="1069" xr:uid="{00000000-0005-0000-0000-00008A040000}"/>
    <cellStyle name="入力 23" xfId="1070" xr:uid="{00000000-0005-0000-0000-00008B040000}"/>
    <cellStyle name="入力 24" xfId="1071" xr:uid="{00000000-0005-0000-0000-00008C040000}"/>
    <cellStyle name="入力 25" xfId="1072" xr:uid="{00000000-0005-0000-0000-00008D040000}"/>
    <cellStyle name="入力 3" xfId="1073" xr:uid="{00000000-0005-0000-0000-00008E040000}"/>
    <cellStyle name="入力 3 2" xfId="1074" xr:uid="{00000000-0005-0000-0000-00008F040000}"/>
    <cellStyle name="入力 3 2 2" xfId="1466" xr:uid="{00000000-0005-0000-0000-000090040000}"/>
    <cellStyle name="入力 3 2 2 2" xfId="1467" xr:uid="{00000000-0005-0000-0000-000091040000}"/>
    <cellStyle name="入力 3 2 3" xfId="1468" xr:uid="{00000000-0005-0000-0000-000092040000}"/>
    <cellStyle name="入力 3 3" xfId="1075" xr:uid="{00000000-0005-0000-0000-000093040000}"/>
    <cellStyle name="入力 3 3 2" xfId="1469" xr:uid="{00000000-0005-0000-0000-000094040000}"/>
    <cellStyle name="入力 4" xfId="1076" xr:uid="{00000000-0005-0000-0000-000095040000}"/>
    <cellStyle name="入力 4 2" xfId="1077" xr:uid="{00000000-0005-0000-0000-000096040000}"/>
    <cellStyle name="入力 4 2 2" xfId="1470" xr:uid="{00000000-0005-0000-0000-000097040000}"/>
    <cellStyle name="入力 4 2 2 2" xfId="1471" xr:uid="{00000000-0005-0000-0000-000098040000}"/>
    <cellStyle name="入力 4 2 3" xfId="1472" xr:uid="{00000000-0005-0000-0000-000099040000}"/>
    <cellStyle name="入力 4 3" xfId="1078" xr:uid="{00000000-0005-0000-0000-00009A040000}"/>
    <cellStyle name="入力 4 3 2" xfId="1473" xr:uid="{00000000-0005-0000-0000-00009B040000}"/>
    <cellStyle name="入力 5" xfId="1079" xr:uid="{00000000-0005-0000-0000-00009C040000}"/>
    <cellStyle name="入力 6" xfId="1080" xr:uid="{00000000-0005-0000-0000-00009D040000}"/>
    <cellStyle name="入力 7" xfId="1081" xr:uid="{00000000-0005-0000-0000-00009E040000}"/>
    <cellStyle name="入力 8" xfId="1082" xr:uid="{00000000-0005-0000-0000-00009F040000}"/>
    <cellStyle name="入力 9" xfId="1083" xr:uid="{00000000-0005-0000-0000-0000A0040000}"/>
    <cellStyle name="標準" xfId="0" builtinId="0"/>
    <cellStyle name="標準 10" xfId="1084" xr:uid="{00000000-0005-0000-0000-0000A2040000}"/>
    <cellStyle name="標準 10 10" xfId="1474" xr:uid="{00000000-0005-0000-0000-0000A3040000}"/>
    <cellStyle name="標準 10 11" xfId="1475" xr:uid="{00000000-0005-0000-0000-0000A4040000}"/>
    <cellStyle name="標準 10 12" xfId="1476" xr:uid="{00000000-0005-0000-0000-0000A5040000}"/>
    <cellStyle name="標準 10 2" xfId="1085" xr:uid="{00000000-0005-0000-0000-0000A6040000}"/>
    <cellStyle name="標準 10 3" xfId="1086" xr:uid="{00000000-0005-0000-0000-0000A7040000}"/>
    <cellStyle name="標準 10 4" xfId="1087" xr:uid="{00000000-0005-0000-0000-0000A8040000}"/>
    <cellStyle name="標準 10 4 2" xfId="1477" xr:uid="{00000000-0005-0000-0000-0000A9040000}"/>
    <cellStyle name="標準 10 4 2 2" xfId="1478" xr:uid="{00000000-0005-0000-0000-0000AA040000}"/>
    <cellStyle name="標準 10 4 2 2 2" xfId="1479" xr:uid="{00000000-0005-0000-0000-0000AB040000}"/>
    <cellStyle name="標準 10 4 2 2 2 2" xfId="1480" xr:uid="{00000000-0005-0000-0000-0000AC040000}"/>
    <cellStyle name="標準 10 4 2 2 2 2 2" xfId="1481" xr:uid="{00000000-0005-0000-0000-0000AD040000}"/>
    <cellStyle name="標準 10 4 2 2 2 2 2 2" xfId="1482" xr:uid="{00000000-0005-0000-0000-0000AE040000}"/>
    <cellStyle name="標準 10 4 3" xfId="1483" xr:uid="{00000000-0005-0000-0000-0000AF040000}"/>
    <cellStyle name="標準 10 4 3 2" xfId="1484" xr:uid="{00000000-0005-0000-0000-0000B0040000}"/>
    <cellStyle name="標準 10 5" xfId="1088" xr:uid="{00000000-0005-0000-0000-0000B1040000}"/>
    <cellStyle name="標準 10 6" xfId="1485" xr:uid="{00000000-0005-0000-0000-0000B2040000}"/>
    <cellStyle name="標準 10 6 2" xfId="1486" xr:uid="{00000000-0005-0000-0000-0000B3040000}"/>
    <cellStyle name="標準 10 6 2 2" xfId="1487" xr:uid="{00000000-0005-0000-0000-0000B4040000}"/>
    <cellStyle name="標準 10 6 2 3" xfId="1488" xr:uid="{00000000-0005-0000-0000-0000B5040000}"/>
    <cellStyle name="標準 10 6 2 3 2" xfId="1386" xr:uid="{00000000-0005-0000-0000-0000B6040000}"/>
    <cellStyle name="標準 10 7" xfId="1489" xr:uid="{00000000-0005-0000-0000-0000B7040000}"/>
    <cellStyle name="標準 10 8" xfId="1490" xr:uid="{00000000-0005-0000-0000-0000B8040000}"/>
    <cellStyle name="標準 10 8 2" xfId="1491" xr:uid="{00000000-0005-0000-0000-0000B9040000}"/>
    <cellStyle name="標準 10 8 2 2" xfId="1492" xr:uid="{00000000-0005-0000-0000-0000BA040000}"/>
    <cellStyle name="標準 10 8 2 2 2" xfId="1493" xr:uid="{00000000-0005-0000-0000-0000BB040000}"/>
    <cellStyle name="標準 10 8 2 2 3" xfId="1494" xr:uid="{00000000-0005-0000-0000-0000BC040000}"/>
    <cellStyle name="標準 10 8 2 2 3 2" xfId="1387" xr:uid="{00000000-0005-0000-0000-0000BD040000}"/>
    <cellStyle name="標準 10 8 2 2 3 2 2" xfId="1495" xr:uid="{00000000-0005-0000-0000-0000BE040000}"/>
    <cellStyle name="標準 10 8 2 3" xfId="1496" xr:uid="{00000000-0005-0000-0000-0000BF040000}"/>
    <cellStyle name="標準 10 8 2 4" xfId="1497" xr:uid="{00000000-0005-0000-0000-0000C0040000}"/>
    <cellStyle name="標準 10 8 2 4 2" xfId="1498" xr:uid="{00000000-0005-0000-0000-0000C1040000}"/>
    <cellStyle name="標準 10 8 2 4 2 2" xfId="1499" xr:uid="{00000000-0005-0000-0000-0000C2040000}"/>
    <cellStyle name="標準 10 8 3" xfId="1500" xr:uid="{00000000-0005-0000-0000-0000C3040000}"/>
    <cellStyle name="標準 10 8 4" xfId="1501" xr:uid="{00000000-0005-0000-0000-0000C4040000}"/>
    <cellStyle name="標準 10 8 4 2" xfId="1502" xr:uid="{00000000-0005-0000-0000-0000C5040000}"/>
    <cellStyle name="標準 10 8 4 2 2" xfId="1503" xr:uid="{00000000-0005-0000-0000-0000C6040000}"/>
    <cellStyle name="標準 10 8 4 2 3" xfId="1504" xr:uid="{00000000-0005-0000-0000-0000C7040000}"/>
    <cellStyle name="標準 10 9" xfId="1505" xr:uid="{00000000-0005-0000-0000-0000C8040000}"/>
    <cellStyle name="標準 10 9 2" xfId="1506" xr:uid="{00000000-0005-0000-0000-0000C9040000}"/>
    <cellStyle name="標準 10 9 3" xfId="1507" xr:uid="{00000000-0005-0000-0000-0000CA040000}"/>
    <cellStyle name="標準 10 9 3 2" xfId="1508" xr:uid="{00000000-0005-0000-0000-0000CB040000}"/>
    <cellStyle name="標準 11" xfId="1089" xr:uid="{00000000-0005-0000-0000-0000CC040000}"/>
    <cellStyle name="標準 11 2" xfId="1090" xr:uid="{00000000-0005-0000-0000-0000CD040000}"/>
    <cellStyle name="標準 11 3" xfId="1091" xr:uid="{00000000-0005-0000-0000-0000CE040000}"/>
    <cellStyle name="標準 11 4" xfId="1092" xr:uid="{00000000-0005-0000-0000-0000CF040000}"/>
    <cellStyle name="標準 12" xfId="1382" xr:uid="{00000000-0005-0000-0000-0000D0040000}"/>
    <cellStyle name="標準 12 2" xfId="1093" xr:uid="{00000000-0005-0000-0000-0000D1040000}"/>
    <cellStyle name="標準 12 3" xfId="1094" xr:uid="{00000000-0005-0000-0000-0000D2040000}"/>
    <cellStyle name="標準 13" xfId="1095" xr:uid="{00000000-0005-0000-0000-0000D3040000}"/>
    <cellStyle name="標準 13 2" xfId="1096" xr:uid="{00000000-0005-0000-0000-0000D4040000}"/>
    <cellStyle name="標準 14" xfId="1383" xr:uid="{00000000-0005-0000-0000-0000D5040000}"/>
    <cellStyle name="標準 14 2" xfId="1097" xr:uid="{00000000-0005-0000-0000-0000D6040000}"/>
    <cellStyle name="標準 14 3" xfId="1098" xr:uid="{00000000-0005-0000-0000-0000D7040000}"/>
    <cellStyle name="標準 14 4" xfId="1099" xr:uid="{00000000-0005-0000-0000-0000D8040000}"/>
    <cellStyle name="標準 14 5" xfId="1100" xr:uid="{00000000-0005-0000-0000-0000D9040000}"/>
    <cellStyle name="標準 14 6" xfId="1101" xr:uid="{00000000-0005-0000-0000-0000DA040000}"/>
    <cellStyle name="標準 14 7" xfId="1102" xr:uid="{00000000-0005-0000-0000-0000DB040000}"/>
    <cellStyle name="標準 14 8" xfId="1103" xr:uid="{00000000-0005-0000-0000-0000DC040000}"/>
    <cellStyle name="標準 15" xfId="1104" xr:uid="{00000000-0005-0000-0000-0000DD040000}"/>
    <cellStyle name="標準 15 2" xfId="1105" xr:uid="{00000000-0005-0000-0000-0000DE040000}"/>
    <cellStyle name="標準 15 3" xfId="1106" xr:uid="{00000000-0005-0000-0000-0000DF040000}"/>
    <cellStyle name="標準 15 4" xfId="1107" xr:uid="{00000000-0005-0000-0000-0000E0040000}"/>
    <cellStyle name="標準 15 5" xfId="1108" xr:uid="{00000000-0005-0000-0000-0000E1040000}"/>
    <cellStyle name="標準 15 6" xfId="1109" xr:uid="{00000000-0005-0000-0000-0000E2040000}"/>
    <cellStyle name="標準 15 7" xfId="1110" xr:uid="{00000000-0005-0000-0000-0000E3040000}"/>
    <cellStyle name="標準 16" xfId="1384" xr:uid="{00000000-0005-0000-0000-0000E4040000}"/>
    <cellStyle name="標準 16 2" xfId="1111" xr:uid="{00000000-0005-0000-0000-0000E5040000}"/>
    <cellStyle name="標準 16 3" xfId="1112" xr:uid="{00000000-0005-0000-0000-0000E6040000}"/>
    <cellStyle name="標準 16 4" xfId="1113" xr:uid="{00000000-0005-0000-0000-0000E7040000}"/>
    <cellStyle name="標準 16 5" xfId="1114" xr:uid="{00000000-0005-0000-0000-0000E8040000}"/>
    <cellStyle name="標準 16 6" xfId="1115" xr:uid="{00000000-0005-0000-0000-0000E9040000}"/>
    <cellStyle name="標準 17" xfId="1116" xr:uid="{00000000-0005-0000-0000-0000EA040000}"/>
    <cellStyle name="標準 17 2" xfId="1117" xr:uid="{00000000-0005-0000-0000-0000EB040000}"/>
    <cellStyle name="標準 17 3" xfId="1118" xr:uid="{00000000-0005-0000-0000-0000EC040000}"/>
    <cellStyle name="標準 17 4" xfId="1119" xr:uid="{00000000-0005-0000-0000-0000ED040000}"/>
    <cellStyle name="標準 17 5" xfId="1120" xr:uid="{00000000-0005-0000-0000-0000EE040000}"/>
    <cellStyle name="標準 18" xfId="1509" xr:uid="{00000000-0005-0000-0000-0000EF040000}"/>
    <cellStyle name="標準 18 2" xfId="1121" xr:uid="{00000000-0005-0000-0000-0000F0040000}"/>
    <cellStyle name="標準 18 3" xfId="1122" xr:uid="{00000000-0005-0000-0000-0000F1040000}"/>
    <cellStyle name="標準 19" xfId="1510" xr:uid="{00000000-0005-0000-0000-0000F2040000}"/>
    <cellStyle name="標準 19 2" xfId="1123" xr:uid="{00000000-0005-0000-0000-0000F3040000}"/>
    <cellStyle name="標準 19 2 2" xfId="1511" xr:uid="{00000000-0005-0000-0000-0000F4040000}"/>
    <cellStyle name="標準 19 2 2 2" xfId="1512" xr:uid="{00000000-0005-0000-0000-0000F5040000}"/>
    <cellStyle name="標準 19 2 2 2 2" xfId="1513" xr:uid="{00000000-0005-0000-0000-0000F6040000}"/>
    <cellStyle name="標準 19 2 2 2 2 2" xfId="1514" xr:uid="{00000000-0005-0000-0000-0000F7040000}"/>
    <cellStyle name="標準 19 2 2 2 2 2 2" xfId="1515" xr:uid="{00000000-0005-0000-0000-0000F8040000}"/>
    <cellStyle name="標準 19 2 2 2 2 2 2 2" xfId="1516" xr:uid="{00000000-0005-0000-0000-0000F9040000}"/>
    <cellStyle name="標準 19 2 2 2 2 2 2 2 2" xfId="1517" xr:uid="{00000000-0005-0000-0000-0000FA040000}"/>
    <cellStyle name="標準 19 2 2 2 2 2 3" xfId="1518" xr:uid="{00000000-0005-0000-0000-0000FB040000}"/>
    <cellStyle name="標準 19 2 2 2 2 2 4" xfId="1519" xr:uid="{00000000-0005-0000-0000-0000FC040000}"/>
    <cellStyle name="標準 19 2 2 2 2 2 4 2" xfId="1520" xr:uid="{00000000-0005-0000-0000-0000FD040000}"/>
    <cellStyle name="標準 19 2 2 2 2 2 4 3" xfId="1521" xr:uid="{00000000-0005-0000-0000-0000FE040000}"/>
    <cellStyle name="標準 19 2 2 2 3" xfId="1522" xr:uid="{00000000-0005-0000-0000-0000FF040000}"/>
    <cellStyle name="標準 19 2 2 2 3 2" xfId="1523" xr:uid="{00000000-0005-0000-0000-000000050000}"/>
    <cellStyle name="標準 19 2 2 2 3 2 2" xfId="1524" xr:uid="{00000000-0005-0000-0000-000001050000}"/>
    <cellStyle name="標準 19 2 2 2 3 2 3" xfId="1525" xr:uid="{00000000-0005-0000-0000-000002050000}"/>
    <cellStyle name="標準 19 2 2 3" xfId="1526" xr:uid="{00000000-0005-0000-0000-000003050000}"/>
    <cellStyle name="標準 19 2 2 3 2" xfId="1527" xr:uid="{00000000-0005-0000-0000-000004050000}"/>
    <cellStyle name="標準 19 2 2 3 2 2" xfId="1528" xr:uid="{00000000-0005-0000-0000-000005050000}"/>
    <cellStyle name="標準 2" xfId="1" xr:uid="{00000000-0005-0000-0000-000006050000}"/>
    <cellStyle name="標準 2 10" xfId="1124" xr:uid="{00000000-0005-0000-0000-000007050000}"/>
    <cellStyle name="標準 2 11" xfId="1125" xr:uid="{00000000-0005-0000-0000-000008050000}"/>
    <cellStyle name="標準 2 12" xfId="1126" xr:uid="{00000000-0005-0000-0000-000009050000}"/>
    <cellStyle name="標準 2 13" xfId="1127" xr:uid="{00000000-0005-0000-0000-00000A050000}"/>
    <cellStyle name="標準 2 14" xfId="1128" xr:uid="{00000000-0005-0000-0000-00000B050000}"/>
    <cellStyle name="標準 2 15" xfId="1129" xr:uid="{00000000-0005-0000-0000-00000C050000}"/>
    <cellStyle name="標準 2 16" xfId="1130" xr:uid="{00000000-0005-0000-0000-00000D050000}"/>
    <cellStyle name="標準 2 17" xfId="1131" xr:uid="{00000000-0005-0000-0000-00000E050000}"/>
    <cellStyle name="標準 2 18" xfId="1132" xr:uid="{00000000-0005-0000-0000-00000F050000}"/>
    <cellStyle name="標準 2 19" xfId="1133" xr:uid="{00000000-0005-0000-0000-000010050000}"/>
    <cellStyle name="標準 2 2" xfId="1134" xr:uid="{00000000-0005-0000-0000-000011050000}"/>
    <cellStyle name="標準 2 2 10" xfId="1135" xr:uid="{00000000-0005-0000-0000-000012050000}"/>
    <cellStyle name="標準 2 2 11" xfId="1136" xr:uid="{00000000-0005-0000-0000-000013050000}"/>
    <cellStyle name="標準 2 2 12" xfId="1137" xr:uid="{00000000-0005-0000-0000-000014050000}"/>
    <cellStyle name="標準 2 2 13" xfId="1138" xr:uid="{00000000-0005-0000-0000-000015050000}"/>
    <cellStyle name="標準 2 2 14" xfId="1139" xr:uid="{00000000-0005-0000-0000-000016050000}"/>
    <cellStyle name="標準 2 2 15" xfId="1140" xr:uid="{00000000-0005-0000-0000-000017050000}"/>
    <cellStyle name="標準 2 2 16" xfId="1141" xr:uid="{00000000-0005-0000-0000-000018050000}"/>
    <cellStyle name="標準 2 2 17" xfId="1142" xr:uid="{00000000-0005-0000-0000-000019050000}"/>
    <cellStyle name="標準 2 2 18" xfId="1143" xr:uid="{00000000-0005-0000-0000-00001A050000}"/>
    <cellStyle name="標準 2 2 19" xfId="1144" xr:uid="{00000000-0005-0000-0000-00001B050000}"/>
    <cellStyle name="標準 2 2 2" xfId="1145" xr:uid="{00000000-0005-0000-0000-00001C050000}"/>
    <cellStyle name="標準 2 2 2 2" xfId="1146" xr:uid="{00000000-0005-0000-0000-00001D050000}"/>
    <cellStyle name="標準 2 2 2 2 2" xfId="1147" xr:uid="{00000000-0005-0000-0000-00001E050000}"/>
    <cellStyle name="標準 2 2 2 2_23_CRUDマトリックス(機能レベル)" xfId="1148" xr:uid="{00000000-0005-0000-0000-00001F050000}"/>
    <cellStyle name="標準 2 2 2_23_CRUDマトリックス(機能レベル)" xfId="1149" xr:uid="{00000000-0005-0000-0000-000020050000}"/>
    <cellStyle name="標準 2 2 20" xfId="1150" xr:uid="{00000000-0005-0000-0000-000021050000}"/>
    <cellStyle name="標準 2 2 21" xfId="1151" xr:uid="{00000000-0005-0000-0000-000022050000}"/>
    <cellStyle name="標準 2 2 22" xfId="1152" xr:uid="{00000000-0005-0000-0000-000023050000}"/>
    <cellStyle name="標準 2 2 23" xfId="1153" xr:uid="{00000000-0005-0000-0000-000024050000}"/>
    <cellStyle name="標準 2 2 24" xfId="1154" xr:uid="{00000000-0005-0000-0000-000025050000}"/>
    <cellStyle name="標準 2 2 25" xfId="1155" xr:uid="{00000000-0005-0000-0000-000026050000}"/>
    <cellStyle name="標準 2 2 26" xfId="1156" xr:uid="{00000000-0005-0000-0000-000027050000}"/>
    <cellStyle name="標準 2 2 27" xfId="1157" xr:uid="{00000000-0005-0000-0000-000028050000}"/>
    <cellStyle name="標準 2 2 28" xfId="1158" xr:uid="{00000000-0005-0000-0000-000029050000}"/>
    <cellStyle name="標準 2 2 29" xfId="1159" xr:uid="{00000000-0005-0000-0000-00002A050000}"/>
    <cellStyle name="標準 2 2 3" xfId="1160" xr:uid="{00000000-0005-0000-0000-00002B050000}"/>
    <cellStyle name="標準 2 2 30" xfId="1161" xr:uid="{00000000-0005-0000-0000-00002C050000}"/>
    <cellStyle name="標準 2 2 31" xfId="1162" xr:uid="{00000000-0005-0000-0000-00002D050000}"/>
    <cellStyle name="標準 2 2 4" xfId="1163" xr:uid="{00000000-0005-0000-0000-00002E050000}"/>
    <cellStyle name="標準 2 2 5" xfId="1164" xr:uid="{00000000-0005-0000-0000-00002F050000}"/>
    <cellStyle name="標準 2 2 6" xfId="1165" xr:uid="{00000000-0005-0000-0000-000030050000}"/>
    <cellStyle name="標準 2 2 7" xfId="1166" xr:uid="{00000000-0005-0000-0000-000031050000}"/>
    <cellStyle name="標準 2 2 8" xfId="1167" xr:uid="{00000000-0005-0000-0000-000032050000}"/>
    <cellStyle name="標準 2 2 9" xfId="1168" xr:uid="{00000000-0005-0000-0000-000033050000}"/>
    <cellStyle name="標準 2 2_23_CRUDマトリックス(機能レベル)" xfId="1169" xr:uid="{00000000-0005-0000-0000-000034050000}"/>
    <cellStyle name="標準 2 20" xfId="1170" xr:uid="{00000000-0005-0000-0000-000035050000}"/>
    <cellStyle name="標準 2 21" xfId="1171" xr:uid="{00000000-0005-0000-0000-000036050000}"/>
    <cellStyle name="標準 2 22" xfId="1172" xr:uid="{00000000-0005-0000-0000-000037050000}"/>
    <cellStyle name="標準 2 23" xfId="1173" xr:uid="{00000000-0005-0000-0000-000038050000}"/>
    <cellStyle name="標準 2 24" xfId="1174" xr:uid="{00000000-0005-0000-0000-000039050000}"/>
    <cellStyle name="標準 2 25" xfId="1175" xr:uid="{00000000-0005-0000-0000-00003A050000}"/>
    <cellStyle name="標準 2 26" xfId="1565" xr:uid="{00000000-0005-0000-0000-00003B050000}"/>
    <cellStyle name="標準 2 26 2" xfId="1566" xr:uid="{00000000-0005-0000-0000-00003C050000}"/>
    <cellStyle name="標準 2 27" xfId="1576" xr:uid="{00000000-0005-0000-0000-00003D050000}"/>
    <cellStyle name="標準 2 3" xfId="1176" xr:uid="{00000000-0005-0000-0000-00003E050000}"/>
    <cellStyle name="標準 2 3 10" xfId="1177" xr:uid="{00000000-0005-0000-0000-00003F050000}"/>
    <cellStyle name="標準 2 3 11" xfId="1178" xr:uid="{00000000-0005-0000-0000-000040050000}"/>
    <cellStyle name="標準 2 3 12" xfId="1179" xr:uid="{00000000-0005-0000-0000-000041050000}"/>
    <cellStyle name="標準 2 3 13" xfId="1180" xr:uid="{00000000-0005-0000-0000-000042050000}"/>
    <cellStyle name="標準 2 3 14" xfId="1181" xr:uid="{00000000-0005-0000-0000-000043050000}"/>
    <cellStyle name="標準 2 3 15" xfId="1182" xr:uid="{00000000-0005-0000-0000-000044050000}"/>
    <cellStyle name="標準 2 3 16" xfId="1183" xr:uid="{00000000-0005-0000-0000-000045050000}"/>
    <cellStyle name="標準 2 3 17" xfId="1184" xr:uid="{00000000-0005-0000-0000-000046050000}"/>
    <cellStyle name="標準 2 3 18" xfId="1185" xr:uid="{00000000-0005-0000-0000-000047050000}"/>
    <cellStyle name="標準 2 3 19" xfId="1186" xr:uid="{00000000-0005-0000-0000-000048050000}"/>
    <cellStyle name="標準 2 3 2" xfId="1187" xr:uid="{00000000-0005-0000-0000-000049050000}"/>
    <cellStyle name="標準 2 3 2 2" xfId="1188" xr:uid="{00000000-0005-0000-0000-00004A050000}"/>
    <cellStyle name="標準 2 3 2 2 2" xfId="1189" xr:uid="{00000000-0005-0000-0000-00004B050000}"/>
    <cellStyle name="標準 2 3 2 2_23_CRUDマトリックス(機能レベル)" xfId="1190" xr:uid="{00000000-0005-0000-0000-00004C050000}"/>
    <cellStyle name="標準 2 3 2_23_CRUDマトリックス(機能レベル)" xfId="1191" xr:uid="{00000000-0005-0000-0000-00004D050000}"/>
    <cellStyle name="標準 2 3 20" xfId="1192" xr:uid="{00000000-0005-0000-0000-00004E050000}"/>
    <cellStyle name="標準 2 3 21" xfId="1193" xr:uid="{00000000-0005-0000-0000-00004F050000}"/>
    <cellStyle name="標準 2 3 22" xfId="1194" xr:uid="{00000000-0005-0000-0000-000050050000}"/>
    <cellStyle name="標準 2 3 23" xfId="1195" xr:uid="{00000000-0005-0000-0000-000051050000}"/>
    <cellStyle name="標準 2 3 24" xfId="1196" xr:uid="{00000000-0005-0000-0000-000052050000}"/>
    <cellStyle name="標準 2 3 25" xfId="1197" xr:uid="{00000000-0005-0000-0000-000053050000}"/>
    <cellStyle name="標準 2 3 26" xfId="1198" xr:uid="{00000000-0005-0000-0000-000054050000}"/>
    <cellStyle name="標準 2 3 27" xfId="1199" xr:uid="{00000000-0005-0000-0000-000055050000}"/>
    <cellStyle name="標準 2 3 28" xfId="1200" xr:uid="{00000000-0005-0000-0000-000056050000}"/>
    <cellStyle name="標準 2 3 29" xfId="1201" xr:uid="{00000000-0005-0000-0000-000057050000}"/>
    <cellStyle name="標準 2 3 3" xfId="1202" xr:uid="{00000000-0005-0000-0000-000058050000}"/>
    <cellStyle name="標準 2 3 4" xfId="1203" xr:uid="{00000000-0005-0000-0000-000059050000}"/>
    <cellStyle name="標準 2 3 5" xfId="1204" xr:uid="{00000000-0005-0000-0000-00005A050000}"/>
    <cellStyle name="標準 2 3 6" xfId="1205" xr:uid="{00000000-0005-0000-0000-00005B050000}"/>
    <cellStyle name="標準 2 3 7" xfId="1206" xr:uid="{00000000-0005-0000-0000-00005C050000}"/>
    <cellStyle name="標準 2 3 8" xfId="1207" xr:uid="{00000000-0005-0000-0000-00005D050000}"/>
    <cellStyle name="標準 2 3 9" xfId="1208" xr:uid="{00000000-0005-0000-0000-00005E050000}"/>
    <cellStyle name="標準 2 3_23_CRUDマトリックス(機能レベル)" xfId="1209" xr:uid="{00000000-0005-0000-0000-00005F050000}"/>
    <cellStyle name="標準 2 4" xfId="1210" xr:uid="{00000000-0005-0000-0000-000060050000}"/>
    <cellStyle name="標準 2 4 10" xfId="1211" xr:uid="{00000000-0005-0000-0000-000061050000}"/>
    <cellStyle name="標準 2 4 11" xfId="1212" xr:uid="{00000000-0005-0000-0000-000062050000}"/>
    <cellStyle name="標準 2 4 12" xfId="1213" xr:uid="{00000000-0005-0000-0000-000063050000}"/>
    <cellStyle name="標準 2 4 13" xfId="1214" xr:uid="{00000000-0005-0000-0000-000064050000}"/>
    <cellStyle name="標準 2 4 14" xfId="1215" xr:uid="{00000000-0005-0000-0000-000065050000}"/>
    <cellStyle name="標準 2 4 15" xfId="1216" xr:uid="{00000000-0005-0000-0000-000066050000}"/>
    <cellStyle name="標準 2 4 16" xfId="1217" xr:uid="{00000000-0005-0000-0000-000067050000}"/>
    <cellStyle name="標準 2 4 17" xfId="1218" xr:uid="{00000000-0005-0000-0000-000068050000}"/>
    <cellStyle name="標準 2 4 18" xfId="1219" xr:uid="{00000000-0005-0000-0000-000069050000}"/>
    <cellStyle name="標準 2 4 19" xfId="1220" xr:uid="{00000000-0005-0000-0000-00006A050000}"/>
    <cellStyle name="標準 2 4 2" xfId="1221" xr:uid="{00000000-0005-0000-0000-00006B050000}"/>
    <cellStyle name="標準 2 4 20" xfId="1222" xr:uid="{00000000-0005-0000-0000-00006C050000}"/>
    <cellStyle name="標準 2 4 21" xfId="1223" xr:uid="{00000000-0005-0000-0000-00006D050000}"/>
    <cellStyle name="標準 2 4 22" xfId="1224" xr:uid="{00000000-0005-0000-0000-00006E050000}"/>
    <cellStyle name="標準 2 4 23" xfId="1225" xr:uid="{00000000-0005-0000-0000-00006F050000}"/>
    <cellStyle name="標準 2 4 24" xfId="1226" xr:uid="{00000000-0005-0000-0000-000070050000}"/>
    <cellStyle name="標準 2 4 3" xfId="1227" xr:uid="{00000000-0005-0000-0000-000071050000}"/>
    <cellStyle name="標準 2 4 4" xfId="1228" xr:uid="{00000000-0005-0000-0000-000072050000}"/>
    <cellStyle name="標準 2 4 5" xfId="1229" xr:uid="{00000000-0005-0000-0000-000073050000}"/>
    <cellStyle name="標準 2 4 6" xfId="1230" xr:uid="{00000000-0005-0000-0000-000074050000}"/>
    <cellStyle name="標準 2 4 7" xfId="1231" xr:uid="{00000000-0005-0000-0000-000075050000}"/>
    <cellStyle name="標準 2 4 8" xfId="1232" xr:uid="{00000000-0005-0000-0000-000076050000}"/>
    <cellStyle name="標準 2 4 9" xfId="1233" xr:uid="{00000000-0005-0000-0000-000077050000}"/>
    <cellStyle name="標準 2 4_23_CRUDマトリックス(機能レベル)" xfId="1234" xr:uid="{00000000-0005-0000-0000-000078050000}"/>
    <cellStyle name="標準 2 5" xfId="1235" xr:uid="{00000000-0005-0000-0000-000079050000}"/>
    <cellStyle name="標準 2 5 10" xfId="1236" xr:uid="{00000000-0005-0000-0000-00007A050000}"/>
    <cellStyle name="標準 2 5 11" xfId="1237" xr:uid="{00000000-0005-0000-0000-00007B050000}"/>
    <cellStyle name="標準 2 5 12" xfId="1238" xr:uid="{00000000-0005-0000-0000-00007C050000}"/>
    <cellStyle name="標準 2 5 13" xfId="1239" xr:uid="{00000000-0005-0000-0000-00007D050000}"/>
    <cellStyle name="標準 2 5 14" xfId="1240" xr:uid="{00000000-0005-0000-0000-00007E050000}"/>
    <cellStyle name="標準 2 5 15" xfId="1241" xr:uid="{00000000-0005-0000-0000-00007F050000}"/>
    <cellStyle name="標準 2 5 16" xfId="1242" xr:uid="{00000000-0005-0000-0000-000080050000}"/>
    <cellStyle name="標準 2 5 17" xfId="1243" xr:uid="{00000000-0005-0000-0000-000081050000}"/>
    <cellStyle name="標準 2 5 18" xfId="1244" xr:uid="{00000000-0005-0000-0000-000082050000}"/>
    <cellStyle name="標準 2 5 19" xfId="1245" xr:uid="{00000000-0005-0000-0000-000083050000}"/>
    <cellStyle name="標準 2 5 2" xfId="1246" xr:uid="{00000000-0005-0000-0000-000084050000}"/>
    <cellStyle name="標準 2 5 2 2" xfId="1549" xr:uid="{00000000-0005-0000-0000-000085050000}"/>
    <cellStyle name="標準 2 5 20" xfId="1247" xr:uid="{00000000-0005-0000-0000-000086050000}"/>
    <cellStyle name="標準 2 5 21" xfId="1248" xr:uid="{00000000-0005-0000-0000-000087050000}"/>
    <cellStyle name="標準 2 5 22" xfId="1249" xr:uid="{00000000-0005-0000-0000-000088050000}"/>
    <cellStyle name="標準 2 5 23" xfId="1250" xr:uid="{00000000-0005-0000-0000-000089050000}"/>
    <cellStyle name="標準 2 5 3" xfId="1251" xr:uid="{00000000-0005-0000-0000-00008A050000}"/>
    <cellStyle name="標準 2 5 3 2" xfId="1529" xr:uid="{00000000-0005-0000-0000-00008B050000}"/>
    <cellStyle name="標準 2 5 4" xfId="1252" xr:uid="{00000000-0005-0000-0000-00008C050000}"/>
    <cellStyle name="標準 2 5 5" xfId="1253" xr:uid="{00000000-0005-0000-0000-00008D050000}"/>
    <cellStyle name="標準 2 5 6" xfId="1254" xr:uid="{00000000-0005-0000-0000-00008E050000}"/>
    <cellStyle name="標準 2 5 7" xfId="1255" xr:uid="{00000000-0005-0000-0000-00008F050000}"/>
    <cellStyle name="標準 2 5 8" xfId="1256" xr:uid="{00000000-0005-0000-0000-000090050000}"/>
    <cellStyle name="標準 2 5 9" xfId="1257" xr:uid="{00000000-0005-0000-0000-000091050000}"/>
    <cellStyle name="標準 2 5_23_CRUDマトリックス(機能レベル)" xfId="1258" xr:uid="{00000000-0005-0000-0000-000092050000}"/>
    <cellStyle name="標準 2 6" xfId="1259" xr:uid="{00000000-0005-0000-0000-000093050000}"/>
    <cellStyle name="標準 2 6 10" xfId="1260" xr:uid="{00000000-0005-0000-0000-000094050000}"/>
    <cellStyle name="標準 2 6 11" xfId="1261" xr:uid="{00000000-0005-0000-0000-000095050000}"/>
    <cellStyle name="標準 2 6 12" xfId="1262" xr:uid="{00000000-0005-0000-0000-000096050000}"/>
    <cellStyle name="標準 2 6 13" xfId="1263" xr:uid="{00000000-0005-0000-0000-000097050000}"/>
    <cellStyle name="標準 2 6 14" xfId="1264" xr:uid="{00000000-0005-0000-0000-000098050000}"/>
    <cellStyle name="標準 2 6 15" xfId="1265" xr:uid="{00000000-0005-0000-0000-000099050000}"/>
    <cellStyle name="標準 2 6 16" xfId="1266" xr:uid="{00000000-0005-0000-0000-00009A050000}"/>
    <cellStyle name="標準 2 6 17" xfId="1267" xr:uid="{00000000-0005-0000-0000-00009B050000}"/>
    <cellStyle name="標準 2 6 18" xfId="1268" xr:uid="{00000000-0005-0000-0000-00009C050000}"/>
    <cellStyle name="標準 2 6 19" xfId="1269" xr:uid="{00000000-0005-0000-0000-00009D050000}"/>
    <cellStyle name="標準 2 6 2" xfId="1270" xr:uid="{00000000-0005-0000-0000-00009E050000}"/>
    <cellStyle name="標準 2 6 20" xfId="1271" xr:uid="{00000000-0005-0000-0000-00009F050000}"/>
    <cellStyle name="標準 2 6 21" xfId="1272" xr:uid="{00000000-0005-0000-0000-0000A0050000}"/>
    <cellStyle name="標準 2 6 22" xfId="1273" xr:uid="{00000000-0005-0000-0000-0000A1050000}"/>
    <cellStyle name="標準 2 6 3" xfId="1274" xr:uid="{00000000-0005-0000-0000-0000A2050000}"/>
    <cellStyle name="標準 2 6 4" xfId="1275" xr:uid="{00000000-0005-0000-0000-0000A3050000}"/>
    <cellStyle name="標準 2 6 5" xfId="1276" xr:uid="{00000000-0005-0000-0000-0000A4050000}"/>
    <cellStyle name="標準 2 6 6" xfId="1277" xr:uid="{00000000-0005-0000-0000-0000A5050000}"/>
    <cellStyle name="標準 2 6 7" xfId="1278" xr:uid="{00000000-0005-0000-0000-0000A6050000}"/>
    <cellStyle name="標準 2 6 8" xfId="1279" xr:uid="{00000000-0005-0000-0000-0000A7050000}"/>
    <cellStyle name="標準 2 6 9" xfId="1280" xr:uid="{00000000-0005-0000-0000-0000A8050000}"/>
    <cellStyle name="標準 2 6_23_CRUDマトリックス(機能レベル)" xfId="1281" xr:uid="{00000000-0005-0000-0000-0000A9050000}"/>
    <cellStyle name="標準 2 7" xfId="1282" xr:uid="{00000000-0005-0000-0000-0000AA050000}"/>
    <cellStyle name="標準 2 7 2" xfId="1530" xr:uid="{00000000-0005-0000-0000-0000AB050000}"/>
    <cellStyle name="標準 2 7 2 2" xfId="1531" xr:uid="{00000000-0005-0000-0000-0000AC050000}"/>
    <cellStyle name="標準 2 7 2 3" xfId="1532" xr:uid="{00000000-0005-0000-0000-0000AD050000}"/>
    <cellStyle name="標準 2 7 2 3 2" xfId="1388" xr:uid="{00000000-0005-0000-0000-0000AE050000}"/>
    <cellStyle name="標準 2 8" xfId="1283" xr:uid="{00000000-0005-0000-0000-0000AF050000}"/>
    <cellStyle name="標準 2 9" xfId="1284" xr:uid="{00000000-0005-0000-0000-0000B0050000}"/>
    <cellStyle name="標準 2 9 2" xfId="1533" xr:uid="{00000000-0005-0000-0000-0000B1050000}"/>
    <cellStyle name="標準 2 9 2 2" xfId="1534" xr:uid="{00000000-0005-0000-0000-0000B2050000}"/>
    <cellStyle name="標準 2 9 2 2 2" xfId="1535" xr:uid="{00000000-0005-0000-0000-0000B3050000}"/>
    <cellStyle name="標準 2 9 2 2 3" xfId="1536" xr:uid="{00000000-0005-0000-0000-0000B4050000}"/>
    <cellStyle name="標準 2 9 2 2 3 2" xfId="1385" xr:uid="{00000000-0005-0000-0000-0000B5050000}"/>
    <cellStyle name="標準 2 9 2 2 3 2 2" xfId="1537" xr:uid="{00000000-0005-0000-0000-0000B6050000}"/>
    <cellStyle name="標準 2 9 2 3" xfId="1538" xr:uid="{00000000-0005-0000-0000-0000B7050000}"/>
    <cellStyle name="標準 2 9 2 4" xfId="1539" xr:uid="{00000000-0005-0000-0000-0000B8050000}"/>
    <cellStyle name="標準 2 9 2 4 2" xfId="1540" xr:uid="{00000000-0005-0000-0000-0000B9050000}"/>
    <cellStyle name="標準 2 9 2 4 2 2" xfId="1541" xr:uid="{00000000-0005-0000-0000-0000BA050000}"/>
    <cellStyle name="標準 2 9 2 4 2 2 2" xfId="1542" xr:uid="{00000000-0005-0000-0000-0000BB050000}"/>
    <cellStyle name="標準 20" xfId="1543" xr:uid="{00000000-0005-0000-0000-0000BC050000}"/>
    <cellStyle name="標準 20 2" xfId="1285" xr:uid="{00000000-0005-0000-0000-0000BD050000}"/>
    <cellStyle name="標準 20 2 2" xfId="1544" xr:uid="{00000000-0005-0000-0000-0000BE050000}"/>
    <cellStyle name="標準 20 3" xfId="1286" xr:uid="{00000000-0005-0000-0000-0000BF050000}"/>
    <cellStyle name="標準 20 4" xfId="1287" xr:uid="{00000000-0005-0000-0000-0000C0050000}"/>
    <cellStyle name="標準 21" xfId="1545" xr:uid="{00000000-0005-0000-0000-0000C1050000}"/>
    <cellStyle name="標準 21 2" xfId="1288" xr:uid="{00000000-0005-0000-0000-0000C2050000}"/>
    <cellStyle name="標準 21 3" xfId="1289" xr:uid="{00000000-0005-0000-0000-0000C3050000}"/>
    <cellStyle name="標準 22" xfId="1546" xr:uid="{00000000-0005-0000-0000-0000C4050000}"/>
    <cellStyle name="標準 22 2" xfId="1290" xr:uid="{00000000-0005-0000-0000-0000C5050000}"/>
    <cellStyle name="標準 22 2 2" xfId="1547" xr:uid="{00000000-0005-0000-0000-0000C6050000}"/>
    <cellStyle name="標準 23 2" xfId="1291" xr:uid="{00000000-0005-0000-0000-0000C7050000}"/>
    <cellStyle name="標準 23 3" xfId="1292" xr:uid="{00000000-0005-0000-0000-0000C8050000}"/>
    <cellStyle name="標準 23 4" xfId="1293" xr:uid="{00000000-0005-0000-0000-0000C9050000}"/>
    <cellStyle name="標準 24 2" xfId="1294" xr:uid="{00000000-0005-0000-0000-0000CA050000}"/>
    <cellStyle name="標準 24 3" xfId="1295" xr:uid="{00000000-0005-0000-0000-0000CB050000}"/>
    <cellStyle name="標準 25 2" xfId="1296" xr:uid="{00000000-0005-0000-0000-0000CC050000}"/>
    <cellStyle name="標準 3" xfId="1297" xr:uid="{00000000-0005-0000-0000-0000CD050000}"/>
    <cellStyle name="標準 3 10" xfId="1298" xr:uid="{00000000-0005-0000-0000-0000CE050000}"/>
    <cellStyle name="標準 3 11" xfId="1299" xr:uid="{00000000-0005-0000-0000-0000CF050000}"/>
    <cellStyle name="標準 3 12" xfId="1300" xr:uid="{00000000-0005-0000-0000-0000D0050000}"/>
    <cellStyle name="標準 3 13" xfId="1301" xr:uid="{00000000-0005-0000-0000-0000D1050000}"/>
    <cellStyle name="標準 3 14" xfId="1302" xr:uid="{00000000-0005-0000-0000-0000D2050000}"/>
    <cellStyle name="標準 3 15" xfId="1303" xr:uid="{00000000-0005-0000-0000-0000D3050000}"/>
    <cellStyle name="標準 3 16" xfId="1304" xr:uid="{00000000-0005-0000-0000-0000D4050000}"/>
    <cellStyle name="標準 3 17" xfId="1305" xr:uid="{00000000-0005-0000-0000-0000D5050000}"/>
    <cellStyle name="標準 3 18" xfId="1306" xr:uid="{00000000-0005-0000-0000-0000D6050000}"/>
    <cellStyle name="標準 3 19" xfId="1307" xr:uid="{00000000-0005-0000-0000-0000D7050000}"/>
    <cellStyle name="標準 3 2" xfId="1308" xr:uid="{00000000-0005-0000-0000-0000D8050000}"/>
    <cellStyle name="標準 3 2 2" xfId="1309" xr:uid="{00000000-0005-0000-0000-0000D9050000}"/>
    <cellStyle name="標準 3 2 3" xfId="1567" xr:uid="{00000000-0005-0000-0000-0000DA050000}"/>
    <cellStyle name="標準 3 2 3 2 2" xfId="1568" xr:uid="{00000000-0005-0000-0000-0000DB050000}"/>
    <cellStyle name="標準 3 2 3 2 2 2" xfId="1569" xr:uid="{00000000-0005-0000-0000-0000DC050000}"/>
    <cellStyle name="標準 3 20" xfId="1310" xr:uid="{00000000-0005-0000-0000-0000DD050000}"/>
    <cellStyle name="標準 3 21" xfId="1311" xr:uid="{00000000-0005-0000-0000-0000DE050000}"/>
    <cellStyle name="標準 3 22" xfId="1312" xr:uid="{00000000-0005-0000-0000-0000DF050000}"/>
    <cellStyle name="標準 3 23" xfId="1313" xr:uid="{00000000-0005-0000-0000-0000E0050000}"/>
    <cellStyle name="標準 3 24" xfId="1314" xr:uid="{00000000-0005-0000-0000-0000E1050000}"/>
    <cellStyle name="標準 3 25" xfId="1315" xr:uid="{00000000-0005-0000-0000-0000E2050000}"/>
    <cellStyle name="標準 3 26" xfId="1316" xr:uid="{00000000-0005-0000-0000-0000E3050000}"/>
    <cellStyle name="標準 3 27" xfId="1317" xr:uid="{00000000-0005-0000-0000-0000E4050000}"/>
    <cellStyle name="標準 3 28" xfId="1318" xr:uid="{00000000-0005-0000-0000-0000E5050000}"/>
    <cellStyle name="標準 3 29" xfId="1319" xr:uid="{00000000-0005-0000-0000-0000E6050000}"/>
    <cellStyle name="標準 3 3" xfId="1320" xr:uid="{00000000-0005-0000-0000-0000E7050000}"/>
    <cellStyle name="標準 3 3 2" xfId="1570" xr:uid="{00000000-0005-0000-0000-0000E8050000}"/>
    <cellStyle name="標準 3 4" xfId="1321" xr:uid="{00000000-0005-0000-0000-0000E9050000}"/>
    <cellStyle name="標準 3 5" xfId="1322" xr:uid="{00000000-0005-0000-0000-0000EA050000}"/>
    <cellStyle name="標準 3 6" xfId="1323" xr:uid="{00000000-0005-0000-0000-0000EB050000}"/>
    <cellStyle name="標準 3 7" xfId="1324" xr:uid="{00000000-0005-0000-0000-0000EC050000}"/>
    <cellStyle name="標準 3 8" xfId="1325" xr:uid="{00000000-0005-0000-0000-0000ED050000}"/>
    <cellStyle name="標準 3 9" xfId="1326" xr:uid="{00000000-0005-0000-0000-0000EE050000}"/>
    <cellStyle name="標準 4" xfId="1327" xr:uid="{00000000-0005-0000-0000-0000EF050000}"/>
    <cellStyle name="標準 4 2" xfId="1328" xr:uid="{00000000-0005-0000-0000-0000F0050000}"/>
    <cellStyle name="標準 4 2 2" xfId="1329" xr:uid="{00000000-0005-0000-0000-0000F1050000}"/>
    <cellStyle name="標準 4 2 2 2" xfId="1573" xr:uid="{00000000-0005-0000-0000-0000F2050000}"/>
    <cellStyle name="標準 4 3" xfId="1330" xr:uid="{00000000-0005-0000-0000-0000F3050000}"/>
    <cellStyle name="標準 4 4" xfId="1331" xr:uid="{00000000-0005-0000-0000-0000F4050000}"/>
    <cellStyle name="標準 4 5" xfId="1332" xr:uid="{00000000-0005-0000-0000-0000F5050000}"/>
    <cellStyle name="標準 5" xfId="1333" xr:uid="{00000000-0005-0000-0000-0000F6050000}"/>
    <cellStyle name="標準 5 2" xfId="1334" xr:uid="{00000000-0005-0000-0000-0000F7050000}"/>
    <cellStyle name="標準 5 2 2" xfId="1574" xr:uid="{00000000-0005-0000-0000-0000F8050000}"/>
    <cellStyle name="標準 5 3" xfId="1575" xr:uid="{00000000-0005-0000-0000-0000F9050000}"/>
    <cellStyle name="標準 6" xfId="1335" xr:uid="{00000000-0005-0000-0000-0000FA050000}"/>
    <cellStyle name="標準 6 2" xfId="1336" xr:uid="{00000000-0005-0000-0000-0000FB050000}"/>
    <cellStyle name="標準 6 2 2" xfId="1337" xr:uid="{00000000-0005-0000-0000-0000FC050000}"/>
    <cellStyle name="標準 6 2 2 2" xfId="1338" xr:uid="{00000000-0005-0000-0000-0000FD050000}"/>
    <cellStyle name="標準 6 3" xfId="1339" xr:uid="{00000000-0005-0000-0000-0000FE050000}"/>
    <cellStyle name="標準 7" xfId="1340" xr:uid="{00000000-0005-0000-0000-0000FF050000}"/>
    <cellStyle name="標準 7 2" xfId="1341" xr:uid="{00000000-0005-0000-0000-000000060000}"/>
    <cellStyle name="標準 7 3" xfId="1342" xr:uid="{00000000-0005-0000-0000-000001060000}"/>
    <cellStyle name="標準 8" xfId="1343" xr:uid="{00000000-0005-0000-0000-000002060000}"/>
    <cellStyle name="標準 8 2" xfId="1344" xr:uid="{00000000-0005-0000-0000-000003060000}"/>
    <cellStyle name="標準 8 3" xfId="1345" xr:uid="{00000000-0005-0000-0000-000004060000}"/>
    <cellStyle name="標準 8 4" xfId="1346" xr:uid="{00000000-0005-0000-0000-000005060000}"/>
    <cellStyle name="標準 8 5" xfId="1347" xr:uid="{00000000-0005-0000-0000-000006060000}"/>
    <cellStyle name="標準 8 6" xfId="1348" xr:uid="{00000000-0005-0000-0000-000007060000}"/>
    <cellStyle name="標準 8 7" xfId="1349" xr:uid="{00000000-0005-0000-0000-000008060000}"/>
    <cellStyle name="標準 9" xfId="1350" xr:uid="{00000000-0005-0000-0000-000009060000}"/>
    <cellStyle name="標準 9 2" xfId="1351" xr:uid="{00000000-0005-0000-0000-00000A060000}"/>
    <cellStyle name="標準 9 3" xfId="1352" xr:uid="{00000000-0005-0000-0000-00000B060000}"/>
    <cellStyle name="標準 9 4" xfId="1353" xr:uid="{00000000-0005-0000-0000-00000C060000}"/>
    <cellStyle name="標準 9 5" xfId="1354" xr:uid="{00000000-0005-0000-0000-00000D060000}"/>
    <cellStyle name="標準 9 6" xfId="1355" xr:uid="{00000000-0005-0000-0000-00000E060000}"/>
    <cellStyle name="未定義" xfId="1571" xr:uid="{00000000-0005-0000-0000-00000F060000}"/>
    <cellStyle name="良い 10" xfId="1356" xr:uid="{00000000-0005-0000-0000-000010060000}"/>
    <cellStyle name="良い 11" xfId="1357" xr:uid="{00000000-0005-0000-0000-000011060000}"/>
    <cellStyle name="良い 12" xfId="1358" xr:uid="{00000000-0005-0000-0000-000012060000}"/>
    <cellStyle name="良い 13" xfId="1359" xr:uid="{00000000-0005-0000-0000-000013060000}"/>
    <cellStyle name="良い 14" xfId="1360" xr:uid="{00000000-0005-0000-0000-000014060000}"/>
    <cellStyle name="良い 15" xfId="1361" xr:uid="{00000000-0005-0000-0000-000015060000}"/>
    <cellStyle name="良い 16" xfId="1362" xr:uid="{00000000-0005-0000-0000-000016060000}"/>
    <cellStyle name="良い 17" xfId="1363" xr:uid="{00000000-0005-0000-0000-000017060000}"/>
    <cellStyle name="良い 18" xfId="1364" xr:uid="{00000000-0005-0000-0000-000018060000}"/>
    <cellStyle name="良い 19" xfId="1365" xr:uid="{00000000-0005-0000-0000-000019060000}"/>
    <cellStyle name="良い 2" xfId="1366" xr:uid="{00000000-0005-0000-0000-00001A060000}"/>
    <cellStyle name="良い 2 2" xfId="1367" xr:uid="{00000000-0005-0000-0000-00001B060000}"/>
    <cellStyle name="良い 2 2 2" xfId="1572" xr:uid="{00000000-0005-0000-0000-00001C060000}"/>
    <cellStyle name="良い 20" xfId="1368" xr:uid="{00000000-0005-0000-0000-00001D060000}"/>
    <cellStyle name="良い 21" xfId="1369" xr:uid="{00000000-0005-0000-0000-00001E060000}"/>
    <cellStyle name="良い 22" xfId="1370" xr:uid="{00000000-0005-0000-0000-00001F060000}"/>
    <cellStyle name="良い 23" xfId="1371" xr:uid="{00000000-0005-0000-0000-000020060000}"/>
    <cellStyle name="良い 24" xfId="1372" xr:uid="{00000000-0005-0000-0000-000021060000}"/>
    <cellStyle name="良い 25" xfId="1373" xr:uid="{00000000-0005-0000-0000-000022060000}"/>
    <cellStyle name="良い 3" xfId="1374" xr:uid="{00000000-0005-0000-0000-000023060000}"/>
    <cellStyle name="良い 3 2" xfId="1375" xr:uid="{00000000-0005-0000-0000-000024060000}"/>
    <cellStyle name="良い 4" xfId="1376" xr:uid="{00000000-0005-0000-0000-000025060000}"/>
    <cellStyle name="良い 5" xfId="1377" xr:uid="{00000000-0005-0000-0000-000026060000}"/>
    <cellStyle name="良い 6" xfId="1378" xr:uid="{00000000-0005-0000-0000-000027060000}"/>
    <cellStyle name="良い 7" xfId="1379" xr:uid="{00000000-0005-0000-0000-000028060000}"/>
    <cellStyle name="良い 8" xfId="1380" xr:uid="{00000000-0005-0000-0000-000029060000}"/>
    <cellStyle name="良い 9" xfId="1381" xr:uid="{00000000-0005-0000-0000-00002A060000}"/>
  </cellStyles>
  <dxfs count="921"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</dxfs>
  <tableStyles count="0" defaultTableStyle="TableStyleMedium2" defaultPivotStyle="PivotStyleLight16"/>
  <colors>
    <mruColors>
      <color rgb="FFFCD5B5"/>
      <color rgb="FFCBE0C7"/>
      <color rgb="FFFFCCCC"/>
      <color rgb="FFFCD5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全体!$B$8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全体!$I$8</c:f>
              <c:numCache>
                <c:formatCode>General</c:formatCode>
                <c:ptCount val="1"/>
                <c:pt idx="0">
                  <c:v>456109</c:v>
                </c:pt>
              </c:numCache>
            </c:numRef>
          </c:xVal>
          <c:yVal>
            <c:numRef>
              <c:f>全体!$D$8</c:f>
              <c:numCache>
                <c:formatCode>General</c:formatCode>
                <c:ptCount val="1"/>
                <c:pt idx="0">
                  <c:v>19310206656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AC-42B9-B87E-2E3DE58C5B71}"/>
            </c:ext>
          </c:extLst>
        </c:ser>
        <c:ser>
          <c:idx val="0"/>
          <c:order val="1"/>
          <c:tx>
            <c:strRef>
              <c:f>全体!$B$9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全体!$I$9</c:f>
              <c:numCache>
                <c:formatCode>General</c:formatCode>
                <c:ptCount val="1"/>
                <c:pt idx="0">
                  <c:v>572238</c:v>
                </c:pt>
              </c:numCache>
            </c:numRef>
          </c:xVal>
          <c:yVal>
            <c:numRef>
              <c:f>全体!$D$9</c:f>
              <c:numCache>
                <c:formatCode>General</c:formatCode>
                <c:ptCount val="1"/>
                <c:pt idx="0">
                  <c:v>124669433340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AC-42B9-B87E-2E3DE58C5B71}"/>
            </c:ext>
          </c:extLst>
        </c:ser>
        <c:ser>
          <c:idx val="1"/>
          <c:order val="2"/>
          <c:tx>
            <c:strRef>
              <c:f>全体!$B$10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全体!$I$10</c:f>
              <c:numCache>
                <c:formatCode>General</c:formatCode>
                <c:ptCount val="1"/>
                <c:pt idx="0">
                  <c:v>245587</c:v>
                </c:pt>
              </c:numCache>
            </c:numRef>
          </c:xVal>
          <c:yVal>
            <c:numRef>
              <c:f>全体!$D$10</c:f>
              <c:numCache>
                <c:formatCode>General</c:formatCode>
                <c:ptCount val="1"/>
                <c:pt idx="0">
                  <c:v>14060209090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AC-42B9-B87E-2E3DE58C5B71}"/>
            </c:ext>
          </c:extLst>
        </c:ser>
        <c:ser>
          <c:idx val="2"/>
          <c:order val="3"/>
          <c:tx>
            <c:strRef>
              <c:f>全体!$B$11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3.91717663573952E-2"/>
                  <c:y val="-8.102272673725522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全体!$I$11</c:f>
              <c:numCache>
                <c:formatCode>General</c:formatCode>
                <c:ptCount val="1"/>
                <c:pt idx="0">
                  <c:v>951019</c:v>
                </c:pt>
              </c:numCache>
            </c:numRef>
          </c:xVal>
          <c:yVal>
            <c:numRef>
              <c:f>全体!$D$11</c:f>
              <c:numCache>
                <c:formatCode>General</c:formatCode>
                <c:ptCount val="1"/>
                <c:pt idx="0">
                  <c:v>76454668375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AC-42B9-B87E-2E3DE58C5B71}"/>
            </c:ext>
          </c:extLst>
        </c:ser>
        <c:ser>
          <c:idx val="3"/>
          <c:order val="4"/>
          <c:tx>
            <c:strRef>
              <c:f>全体!$B$12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全体!$I$12</c:f>
              <c:numCache>
                <c:formatCode>General</c:formatCode>
                <c:ptCount val="1"/>
                <c:pt idx="0">
                  <c:v>266584</c:v>
                </c:pt>
              </c:numCache>
            </c:numRef>
          </c:xVal>
          <c:yVal>
            <c:numRef>
              <c:f>全体!$D$12</c:f>
              <c:numCache>
                <c:formatCode>General</c:formatCode>
                <c:ptCount val="1"/>
                <c:pt idx="0">
                  <c:v>30234887485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AC-42B9-B87E-2E3DE58C5B71}"/>
            </c:ext>
          </c:extLst>
        </c:ser>
        <c:ser>
          <c:idx val="4"/>
          <c:order val="5"/>
          <c:tx>
            <c:strRef>
              <c:f>全体!$B$13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全体!$I$13</c:f>
              <c:numCache>
                <c:formatCode>General</c:formatCode>
                <c:ptCount val="1"/>
                <c:pt idx="0">
                  <c:v>604646</c:v>
                </c:pt>
              </c:numCache>
            </c:numRef>
          </c:xVal>
          <c:yVal>
            <c:numRef>
              <c:f>全体!$D$13</c:f>
              <c:numCache>
                <c:formatCode>General</c:formatCode>
                <c:ptCount val="1"/>
                <c:pt idx="0">
                  <c:v>63425999321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1AC-42B9-B87E-2E3DE58C5B71}"/>
            </c:ext>
          </c:extLst>
        </c:ser>
        <c:ser>
          <c:idx val="5"/>
          <c:order val="6"/>
          <c:tx>
            <c:strRef>
              <c:f>全体!$B$14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5.6548692726924442E-2"/>
                  <c:y val="-1.01339124140427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全体!$I$14</c:f>
              <c:numCache>
                <c:formatCode>General</c:formatCode>
                <c:ptCount val="1"/>
                <c:pt idx="0">
                  <c:v>588984</c:v>
                </c:pt>
              </c:numCache>
            </c:numRef>
          </c:xVal>
          <c:yVal>
            <c:numRef>
              <c:f>全体!$D$14</c:f>
              <c:numCache>
                <c:formatCode>General</c:formatCode>
                <c:ptCount val="1"/>
                <c:pt idx="0">
                  <c:v>41807866440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1AC-42B9-B87E-2E3DE58C5B71}"/>
            </c:ext>
          </c:extLst>
        </c:ser>
        <c:ser>
          <c:idx val="6"/>
          <c:order val="7"/>
          <c:tx>
            <c:strRef>
              <c:f>全体!$B$15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全体!$I$15</c:f>
              <c:numCache>
                <c:formatCode>General</c:formatCode>
                <c:ptCount val="1"/>
                <c:pt idx="0">
                  <c:v>177404</c:v>
                </c:pt>
              </c:numCache>
            </c:numRef>
          </c:xVal>
          <c:yVal>
            <c:numRef>
              <c:f>全体!$D$15</c:f>
              <c:numCache>
                <c:formatCode>General</c:formatCode>
                <c:ptCount val="1"/>
                <c:pt idx="0">
                  <c:v>3445431249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1AC-42B9-B87E-2E3DE58C5B71}"/>
            </c:ext>
          </c:extLst>
        </c:ser>
        <c:ser>
          <c:idx val="7"/>
          <c:order val="8"/>
          <c:tx>
            <c:strRef>
              <c:f>全体!$B$16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全体!$I$16</c:f>
              <c:numCache>
                <c:formatCode>General</c:formatCode>
                <c:ptCount val="1"/>
                <c:pt idx="0">
                  <c:v>1042354</c:v>
                </c:pt>
              </c:numCache>
            </c:numRef>
          </c:xVal>
          <c:yVal>
            <c:numRef>
              <c:f>全体!$D$16</c:f>
              <c:numCache>
                <c:formatCode>General</c:formatCode>
                <c:ptCount val="1"/>
                <c:pt idx="0">
                  <c:v>213618795053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1AC-42B9-B87E-2E3DE58C5B71}"/>
            </c:ext>
          </c:extLst>
        </c:ser>
        <c:ser>
          <c:idx val="8"/>
          <c:order val="9"/>
          <c:tx>
            <c:strRef>
              <c:f>全体!$B$17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2.5654026942209919E-3"/>
                  <c:y val="-2.27210604809214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全体!$I$17</c:f>
              <c:numCache>
                <c:formatCode>General</c:formatCode>
                <c:ptCount val="1"/>
                <c:pt idx="0">
                  <c:v>644904</c:v>
                </c:pt>
              </c:numCache>
            </c:numRef>
          </c:xVal>
          <c:yVal>
            <c:numRef>
              <c:f>全体!$D$17</c:f>
              <c:numCache>
                <c:formatCode>General</c:formatCode>
                <c:ptCount val="1"/>
                <c:pt idx="0">
                  <c:v>71002864720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1AC-42B9-B87E-2E3DE58C5B71}"/>
            </c:ext>
          </c:extLst>
        </c:ser>
        <c:ser>
          <c:idx val="9"/>
          <c:order val="10"/>
          <c:tx>
            <c:strRef>
              <c:f>全体!$B$18</c:f>
              <c:strCache>
                <c:ptCount val="1"/>
                <c:pt idx="0">
                  <c:v>ⅩⅠ．消化器系の疾患※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1.6130212103265894E-2"/>
                  <c:y val="-4.06830272786817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13596981860454"/>
                      <c:h val="3.4697220298091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全体!$I$18</c:f>
              <c:numCache>
                <c:formatCode>General</c:formatCode>
                <c:ptCount val="1"/>
                <c:pt idx="0">
                  <c:v>948093</c:v>
                </c:pt>
              </c:numCache>
            </c:numRef>
          </c:xVal>
          <c:yVal>
            <c:numRef>
              <c:f>全体!$D$18</c:f>
              <c:numCache>
                <c:formatCode>General</c:formatCode>
                <c:ptCount val="1"/>
                <c:pt idx="0">
                  <c:v>81466847266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1AC-42B9-B87E-2E3DE58C5B71}"/>
            </c:ext>
          </c:extLst>
        </c:ser>
        <c:ser>
          <c:idx val="10"/>
          <c:order val="11"/>
          <c:tx>
            <c:strRef>
              <c:f>全体!$B$19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全体!$I$19</c:f>
              <c:numCache>
                <c:formatCode>General</c:formatCode>
                <c:ptCount val="1"/>
                <c:pt idx="0">
                  <c:v>581541</c:v>
                </c:pt>
              </c:numCache>
            </c:numRef>
          </c:xVal>
          <c:yVal>
            <c:numRef>
              <c:f>全体!$D$19</c:f>
              <c:numCache>
                <c:formatCode>General</c:formatCode>
                <c:ptCount val="1"/>
                <c:pt idx="0">
                  <c:v>19047230348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1AC-42B9-B87E-2E3DE58C5B71}"/>
            </c:ext>
          </c:extLst>
        </c:ser>
        <c:ser>
          <c:idx val="11"/>
          <c:order val="12"/>
          <c:tx>
            <c:strRef>
              <c:f>全体!$B$20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全体!$I$20</c:f>
              <c:numCache>
                <c:formatCode>General</c:formatCode>
                <c:ptCount val="1"/>
                <c:pt idx="0">
                  <c:v>907989</c:v>
                </c:pt>
              </c:numCache>
            </c:numRef>
          </c:xVal>
          <c:yVal>
            <c:numRef>
              <c:f>全体!$D$20</c:f>
              <c:numCache>
                <c:formatCode>General</c:formatCode>
                <c:ptCount val="1"/>
                <c:pt idx="0">
                  <c:v>145105255964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1AC-42B9-B87E-2E3DE58C5B71}"/>
            </c:ext>
          </c:extLst>
        </c:ser>
        <c:ser>
          <c:idx val="12"/>
          <c:order val="13"/>
          <c:tx>
            <c:strRef>
              <c:f>全体!$B$21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全体!$I$21</c:f>
              <c:numCache>
                <c:formatCode>General</c:formatCode>
                <c:ptCount val="1"/>
                <c:pt idx="0">
                  <c:v>515495</c:v>
                </c:pt>
              </c:numCache>
            </c:numRef>
          </c:xVal>
          <c:yVal>
            <c:numRef>
              <c:f>全体!$D$21</c:f>
              <c:numCache>
                <c:formatCode>General</c:formatCode>
                <c:ptCount val="1"/>
                <c:pt idx="0">
                  <c:v>82719824028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1AC-42B9-B87E-2E3DE58C5B71}"/>
            </c:ext>
          </c:extLst>
        </c:ser>
        <c:ser>
          <c:idx val="13"/>
          <c:order val="14"/>
          <c:tx>
            <c:strRef>
              <c:f>全体!$B$22</c:f>
              <c:strCache>
                <c:ptCount val="1"/>
                <c:pt idx="0">
                  <c:v>ⅩⅤ．妊娠，分娩及び産じょく※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全体!$I$22</c:f>
              <c:numCache>
                <c:formatCode>General</c:formatCode>
                <c:ptCount val="1"/>
                <c:pt idx="0">
                  <c:v>546</c:v>
                </c:pt>
              </c:numCache>
            </c:numRef>
          </c:xVal>
          <c:yVal>
            <c:numRef>
              <c:f>全体!$D$22</c:f>
              <c:numCache>
                <c:formatCode>General</c:formatCode>
                <c:ptCount val="1"/>
                <c:pt idx="0">
                  <c:v>2291055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1AC-42B9-B87E-2E3DE58C5B71}"/>
            </c:ext>
          </c:extLst>
        </c:ser>
        <c:ser>
          <c:idx val="14"/>
          <c:order val="15"/>
          <c:tx>
            <c:strRef>
              <c:f>全体!$B$23</c:f>
              <c:strCache>
                <c:ptCount val="1"/>
                <c:pt idx="0">
                  <c:v>ⅩⅥ．周産期に発生した病態※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全体!$I$23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全体!$D$23</c:f>
              <c:numCache>
                <c:formatCode>General</c:formatCode>
                <c:ptCount val="1"/>
                <c:pt idx="0">
                  <c:v>342982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1AC-42B9-B87E-2E3DE58C5B71}"/>
            </c:ext>
          </c:extLst>
        </c:ser>
        <c:ser>
          <c:idx val="15"/>
          <c:order val="16"/>
          <c:tx>
            <c:strRef>
              <c:f>全体!$B$24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全体!$I$24</c:f>
              <c:numCache>
                <c:formatCode>General</c:formatCode>
                <c:ptCount val="1"/>
                <c:pt idx="0">
                  <c:v>33290</c:v>
                </c:pt>
              </c:numCache>
            </c:numRef>
          </c:xVal>
          <c:yVal>
            <c:numRef>
              <c:f>全体!$D$24</c:f>
              <c:numCache>
                <c:formatCode>General</c:formatCode>
                <c:ptCount val="1"/>
                <c:pt idx="0">
                  <c:v>389048771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1AC-42B9-B87E-2E3DE58C5B71}"/>
            </c:ext>
          </c:extLst>
        </c:ser>
        <c:ser>
          <c:idx val="16"/>
          <c:order val="17"/>
          <c:tx>
            <c:strRef>
              <c:f>全体!$B$25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全体!$I$25</c:f>
              <c:numCache>
                <c:formatCode>General</c:formatCode>
                <c:ptCount val="1"/>
                <c:pt idx="0">
                  <c:v>613828</c:v>
                </c:pt>
              </c:numCache>
            </c:numRef>
          </c:xVal>
          <c:yVal>
            <c:numRef>
              <c:f>全体!$D$25</c:f>
              <c:numCache>
                <c:formatCode>General</c:formatCode>
                <c:ptCount val="1"/>
                <c:pt idx="0">
                  <c:v>21389567550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1AC-42B9-B87E-2E3DE58C5B71}"/>
            </c:ext>
          </c:extLst>
        </c:ser>
        <c:ser>
          <c:idx val="17"/>
          <c:order val="18"/>
          <c:tx>
            <c:strRef>
              <c:f>全体!$B$26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4266000022962711"/>
                  <c:y val="-5.11521293280250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7-4C16-A316-1CCFBF2EE95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全体!$I$26</c:f>
              <c:numCache>
                <c:formatCode>General</c:formatCode>
                <c:ptCount val="1"/>
                <c:pt idx="0">
                  <c:v>431196</c:v>
                </c:pt>
              </c:numCache>
            </c:numRef>
          </c:xVal>
          <c:yVal>
            <c:numRef>
              <c:f>全体!$D$26</c:f>
              <c:numCache>
                <c:formatCode>General</c:formatCode>
                <c:ptCount val="1"/>
                <c:pt idx="0">
                  <c:v>71006182507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1AC-42B9-B87E-2E3DE58C5B71}"/>
            </c:ext>
          </c:extLst>
        </c:ser>
        <c:ser>
          <c:idx val="18"/>
          <c:order val="19"/>
          <c:tx>
            <c:strRef>
              <c:f>全体!$B$27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全体!$I$27</c:f>
              <c:numCache>
                <c:formatCode>General</c:formatCode>
                <c:ptCount val="1"/>
                <c:pt idx="0">
                  <c:v>344006</c:v>
                </c:pt>
              </c:numCache>
            </c:numRef>
          </c:xVal>
          <c:yVal>
            <c:numRef>
              <c:f>全体!$D$27</c:f>
              <c:numCache>
                <c:formatCode>General</c:formatCode>
                <c:ptCount val="1"/>
                <c:pt idx="0">
                  <c:v>6064276632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1AC-42B9-B87E-2E3DE58C5B71}"/>
            </c:ext>
          </c:extLst>
        </c:ser>
        <c:ser>
          <c:idx val="19"/>
          <c:order val="20"/>
          <c:tx>
            <c:strRef>
              <c:f>全体!$B$28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全体!$I$28</c:f>
              <c:numCache>
                <c:formatCode>General</c:formatCode>
                <c:ptCount val="1"/>
                <c:pt idx="0">
                  <c:v>292963</c:v>
                </c:pt>
              </c:numCache>
            </c:numRef>
          </c:xVal>
          <c:yVal>
            <c:numRef>
              <c:f>全体!$D$28</c:f>
              <c:numCache>
                <c:formatCode>General</c:formatCode>
                <c:ptCount val="1"/>
                <c:pt idx="0">
                  <c:v>17395678884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1AC-42B9-B87E-2E3DE58C5B71}"/>
            </c:ext>
          </c:extLst>
        </c:ser>
        <c:ser>
          <c:idx val="20"/>
          <c:order val="21"/>
          <c:tx>
            <c:strRef>
              <c:f>全体!$B$29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全体!$I$29</c:f>
              <c:numCache>
                <c:formatCode>General</c:formatCode>
                <c:ptCount val="1"/>
                <c:pt idx="0">
                  <c:v>8118</c:v>
                </c:pt>
              </c:numCache>
            </c:numRef>
          </c:xVal>
          <c:yVal>
            <c:numRef>
              <c:f>全体!$D$29</c:f>
              <c:numCache>
                <c:formatCode>General</c:formatCode>
                <c:ptCount val="1"/>
                <c:pt idx="0">
                  <c:v>99968284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1AC-42B9-B87E-2E3DE58C5B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15305232"/>
        <c:axId val="615303552"/>
      </c:scatterChart>
      <c:valAx>
        <c:axId val="6153052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3552"/>
        <c:crosses val="autoZero"/>
        <c:crossBetween val="midCat"/>
      </c:valAx>
      <c:valAx>
        <c:axId val="6153035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</a:t>
                </a:r>
                <a:r>
                  <a:rPr lang="en-US" altLang="ja-JP"/>
                  <a:t>※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4612939533239442E-2"/>
              <c:y val="2.43684821296447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5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253019323671497"/>
          <c:y val="5.651300154906206E-2"/>
          <c:w val="0.54844951690821253"/>
          <c:h val="0.93064403289343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全体!$P$102</c:f>
              <c:strCache>
                <c:ptCount val="1"/>
                <c:pt idx="0">
                  <c:v>患者一人当たりの医療費(円)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全体!$B$8:$B$29</c:f>
              <c:strCache>
                <c:ptCount val="22"/>
                <c:pt idx="0">
                  <c:v>Ⅰ．感染症及び寄生虫症</c:v>
                </c:pt>
                <c:pt idx="1">
                  <c:v>Ⅱ．新生物＜腫瘍＞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ⅩⅠ．消化器系の疾患※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ⅩⅤ．妊娠，分娩及び産じょく※</c:v>
                </c:pt>
                <c:pt idx="15">
                  <c:v>ⅩⅥ．周産期に発生した病態※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全体!$K$8:$K$29</c:f>
              <c:numCache>
                <c:formatCode>General</c:formatCode>
                <c:ptCount val="22"/>
                <c:pt idx="0">
                  <c:v>42336.824434510199</c:v>
                </c:pt>
                <c:pt idx="1">
                  <c:v>217862.90553930399</c:v>
                </c:pt>
                <c:pt idx="2">
                  <c:v>57251.438756937503</c:v>
                </c:pt>
                <c:pt idx="3">
                  <c:v>80392.366898032502</c:v>
                </c:pt>
                <c:pt idx="4">
                  <c:v>113415.98702472801</c:v>
                </c:pt>
                <c:pt idx="5">
                  <c:v>104897.740696209</c:v>
                </c:pt>
                <c:pt idx="6">
                  <c:v>70983.025752821806</c:v>
                </c:pt>
                <c:pt idx="7">
                  <c:v>19421.384235981099</c:v>
                </c:pt>
                <c:pt idx="8">
                  <c:v>204938.81642225201</c:v>
                </c:pt>
                <c:pt idx="9">
                  <c:v>110098.347536998</c:v>
                </c:pt>
                <c:pt idx="10">
                  <c:v>85927.0633429421</c:v>
                </c:pt>
                <c:pt idx="11">
                  <c:v>32753.030909256599</c:v>
                </c:pt>
                <c:pt idx="12">
                  <c:v>159809.48663915499</c:v>
                </c:pt>
                <c:pt idx="13">
                  <c:v>160466.78246733701</c:v>
                </c:pt>
                <c:pt idx="14">
                  <c:v>4196.0714285714303</c:v>
                </c:pt>
                <c:pt idx="15">
                  <c:v>2449.87142857143</c:v>
                </c:pt>
                <c:pt idx="16">
                  <c:v>11686.6557825173</c:v>
                </c:pt>
                <c:pt idx="17">
                  <c:v>34846.1907081463</c:v>
                </c:pt>
                <c:pt idx="18">
                  <c:v>164672.63728559599</c:v>
                </c:pt>
                <c:pt idx="19">
                  <c:v>17628.403667377901</c:v>
                </c:pt>
                <c:pt idx="20">
                  <c:v>59378.415991097798</c:v>
                </c:pt>
                <c:pt idx="21">
                  <c:v>12314.3981276176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7-4E44-B966-219A0648AE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15298512"/>
        <c:axId val="615288992"/>
      </c:barChart>
      <c:catAx>
        <c:axId val="61529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615288992"/>
        <c:crosses val="autoZero"/>
        <c:auto val="1"/>
        <c:lblAlgn val="ctr"/>
        <c:lblOffset val="100"/>
        <c:noMultiLvlLbl val="0"/>
      </c:catAx>
      <c:valAx>
        <c:axId val="61528899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4982741545893734"/>
              <c:y val="1.391710449503794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298512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14</xdr:col>
      <xdr:colOff>517125</xdr:colOff>
      <xdr:row>88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14</xdr:col>
      <xdr:colOff>517125</xdr:colOff>
      <xdr:row>146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3C43DC4-CE1C-485F-A7A0-050369231315}"/>
            </a:ext>
          </a:extLst>
        </xdr:cNvPr>
        <xdr:cNvSpPr>
          <a:spLocks/>
        </xdr:cNvSpPr>
      </xdr:nvSpPr>
      <xdr:spPr>
        <a:xfrm>
          <a:off x="1986505" y="948537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1626460</xdr:colOff>
      <xdr:row>4</xdr:row>
      <xdr:rowOff>3657</xdr:rowOff>
    </xdr:from>
    <xdr:to>
      <xdr:col>1</xdr:col>
      <xdr:colOff>2670460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/>
        </xdr:cNvSpPr>
      </xdr:nvSpPr>
      <xdr:spPr>
        <a:xfrm>
          <a:off x="197888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D2FFD1D-8457-4C84-B3AE-FBC64EC0604F}"/>
            </a:ext>
          </a:extLst>
        </xdr:cNvPr>
        <xdr:cNvSpPr>
          <a:spLocks/>
        </xdr:cNvSpPr>
      </xdr:nvSpPr>
      <xdr:spPr>
        <a:xfrm>
          <a:off x="1986505" y="948537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986505" y="939012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9175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199412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4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9175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800-000006000000}"/>
            </a:ext>
          </a:extLst>
        </xdr:cNvPr>
        <xdr:cNvSpPr>
          <a:spLocks/>
        </xdr:cNvSpPr>
      </xdr:nvSpPr>
      <xdr:spPr>
        <a:xfrm>
          <a:off x="199412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3658</xdr:rowOff>
    </xdr:from>
    <xdr:to>
      <xdr:col>2</xdr:col>
      <xdr:colOff>1555</xdr:colOff>
      <xdr:row>4</xdr:row>
      <xdr:rowOff>200178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>
        <a:xfrm>
          <a:off x="1986505" y="956158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11277</xdr:rowOff>
    </xdr:from>
    <xdr:to>
      <xdr:col>2</xdr:col>
      <xdr:colOff>1555</xdr:colOff>
      <xdr:row>4</xdr:row>
      <xdr:rowOff>207797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SpPr>
          <a:spLocks/>
        </xdr:cNvSpPr>
      </xdr:nvSpPr>
      <xdr:spPr>
        <a:xfrm>
          <a:off x="1986505" y="96377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A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56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25" width="7" style="1" customWidth="1"/>
    <col min="26" max="16384" width="9" style="1"/>
  </cols>
  <sheetData>
    <row r="1" spans="2:14" ht="16.5" customHeight="1">
      <c r="B1" s="1" t="s">
        <v>192</v>
      </c>
    </row>
    <row r="2" spans="2:14" ht="16.5" customHeight="1">
      <c r="B2" s="1" t="s">
        <v>276</v>
      </c>
    </row>
    <row r="3" spans="2:14" ht="18.75" customHeight="1">
      <c r="B3" s="97" t="s">
        <v>179</v>
      </c>
      <c r="C3" s="98"/>
      <c r="D3" s="96">
        <v>1303145</v>
      </c>
      <c r="E3" s="96"/>
      <c r="F3" s="96"/>
    </row>
    <row r="4" spans="2:14" ht="18.75" customHeight="1"/>
    <row r="5" spans="2:14" ht="18.75" customHeight="1">
      <c r="B5" s="4" t="s">
        <v>278</v>
      </c>
      <c r="C5" s="4"/>
    </row>
    <row r="6" spans="2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2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2:14" ht="18.75" customHeight="1">
      <c r="B8" s="11" t="s">
        <v>6</v>
      </c>
      <c r="C8" s="12"/>
      <c r="D8" s="13">
        <v>19310206656</v>
      </c>
      <c r="E8" s="14">
        <v>1.7511481937272901E-2</v>
      </c>
      <c r="F8" s="15">
        <f>_xlfn.IFS(D8&gt;0,RANK(D8,$D$8:$D$29,0),D8=0,"-")</f>
        <v>13</v>
      </c>
      <c r="G8" s="13">
        <v>2406266</v>
      </c>
      <c r="H8" s="15">
        <f>_xlfn.IFS(G8&gt;0,RANK(G8,$G$8:$G$29,0),G8=0,"-")</f>
        <v>14</v>
      </c>
      <c r="I8" s="13">
        <v>456109</v>
      </c>
      <c r="J8" s="15">
        <f>_xlfn.IFS(I8&gt;0,RANK(I8,$I$8:$I$29,0),I8=0,"-")</f>
        <v>12</v>
      </c>
      <c r="K8" s="13">
        <v>42336.824434510199</v>
      </c>
      <c r="L8" s="15">
        <f>_xlfn.IFS(K8&gt;0,RANK(K8,$K$8:$K$29,0),K8=0,"-")</f>
        <v>14</v>
      </c>
      <c r="M8" s="16">
        <f>IFERROR(I8/$D$3,0)</f>
        <v>0.35000633083808785</v>
      </c>
      <c r="N8" s="15">
        <f>_xlfn.IFS(M8&gt;0,RANK(M8,$M$8:$M$29,0),M8=0,"-")</f>
        <v>12</v>
      </c>
    </row>
    <row r="9" spans="2:14" ht="18.75" customHeight="1">
      <c r="B9" s="17" t="s">
        <v>7</v>
      </c>
      <c r="C9" s="18"/>
      <c r="D9" s="19">
        <v>124669433340</v>
      </c>
      <c r="E9" s="20">
        <v>0.11305661140530146</v>
      </c>
      <c r="F9" s="21">
        <f t="shared" ref="F9:F29" si="0">_xlfn.IFS(D9&gt;0,RANK(D9,$D$8:$D$29,0),D9=0,"-")</f>
        <v>3</v>
      </c>
      <c r="G9" s="19">
        <v>3182455</v>
      </c>
      <c r="H9" s="21">
        <f t="shared" ref="H9:H29" si="1">_xlfn.IFS(G9&gt;0,RANK(G9,$G$8:$G$29,0),G9=0,"-")</f>
        <v>11</v>
      </c>
      <c r="I9" s="19">
        <v>572238</v>
      </c>
      <c r="J9" s="21">
        <f t="shared" ref="J9:J29" si="2">_xlfn.IFS(I9&gt;0,RANK(I9,$I$8:$I$29,0),I9=0,"-")</f>
        <v>10</v>
      </c>
      <c r="K9" s="19">
        <v>217862.90553930399</v>
      </c>
      <c r="L9" s="21">
        <f t="shared" ref="L9:L29" si="3">_xlfn.IFS(K9&gt;0,RANK(K9,$K$8:$K$29,0),K9=0,"-")</f>
        <v>1</v>
      </c>
      <c r="M9" s="22">
        <f t="shared" ref="M9:M30" si="4">IFERROR(I9/$D$3,0)</f>
        <v>0.43912074251138594</v>
      </c>
      <c r="N9" s="15">
        <f t="shared" ref="N9:N29" si="5">_xlfn.IFS(M9&gt;0,RANK(M9,$M$8:$M$29,0),M9=0,"-")</f>
        <v>10</v>
      </c>
    </row>
    <row r="10" spans="2:14" ht="18.75" customHeight="1">
      <c r="B10" s="17" t="s">
        <v>8</v>
      </c>
      <c r="C10" s="18"/>
      <c r="D10" s="19">
        <v>14060209090</v>
      </c>
      <c r="E10" s="20">
        <v>1.2750515926628478E-2</v>
      </c>
      <c r="F10" s="21">
        <f t="shared" si="0"/>
        <v>16</v>
      </c>
      <c r="G10" s="19">
        <v>1360095</v>
      </c>
      <c r="H10" s="21">
        <f t="shared" si="1"/>
        <v>16</v>
      </c>
      <c r="I10" s="19">
        <v>245587</v>
      </c>
      <c r="J10" s="21">
        <f t="shared" si="2"/>
        <v>17</v>
      </c>
      <c r="K10" s="19">
        <v>57251.438756937503</v>
      </c>
      <c r="L10" s="23">
        <f t="shared" si="3"/>
        <v>13</v>
      </c>
      <c r="M10" s="22">
        <f t="shared" si="4"/>
        <v>0.18845715557363149</v>
      </c>
      <c r="N10" s="15">
        <f t="shared" si="5"/>
        <v>17</v>
      </c>
    </row>
    <row r="11" spans="2:14" ht="18.75" customHeight="1">
      <c r="B11" s="17" t="s">
        <v>9</v>
      </c>
      <c r="C11" s="18"/>
      <c r="D11" s="19">
        <v>76454668375</v>
      </c>
      <c r="E11" s="20">
        <v>6.9332999284759292E-2</v>
      </c>
      <c r="F11" s="21">
        <f t="shared" si="0"/>
        <v>6</v>
      </c>
      <c r="G11" s="19">
        <v>13081349</v>
      </c>
      <c r="H11" s="21">
        <f t="shared" si="1"/>
        <v>3</v>
      </c>
      <c r="I11" s="19">
        <v>951019</v>
      </c>
      <c r="J11" s="21">
        <f t="shared" si="2"/>
        <v>2</v>
      </c>
      <c r="K11" s="19">
        <v>80392.366898032502</v>
      </c>
      <c r="L11" s="23">
        <f t="shared" si="3"/>
        <v>10</v>
      </c>
      <c r="M11" s="22">
        <f t="shared" si="4"/>
        <v>0.72978755242125781</v>
      </c>
      <c r="N11" s="15">
        <f t="shared" si="5"/>
        <v>2</v>
      </c>
    </row>
    <row r="12" spans="2:14" ht="18.75" customHeight="1">
      <c r="B12" s="17" t="s">
        <v>10</v>
      </c>
      <c r="C12" s="18"/>
      <c r="D12" s="19">
        <v>30234887485</v>
      </c>
      <c r="E12" s="20">
        <v>2.7418540645423112E-2</v>
      </c>
      <c r="F12" s="21">
        <f t="shared" si="0"/>
        <v>11</v>
      </c>
      <c r="G12" s="19">
        <v>2772104</v>
      </c>
      <c r="H12" s="21">
        <f t="shared" si="1"/>
        <v>12</v>
      </c>
      <c r="I12" s="19">
        <v>266584</v>
      </c>
      <c r="J12" s="21">
        <f t="shared" si="2"/>
        <v>16</v>
      </c>
      <c r="K12" s="19">
        <v>113415.98702472801</v>
      </c>
      <c r="L12" s="23">
        <f t="shared" si="3"/>
        <v>6</v>
      </c>
      <c r="M12" s="22">
        <f t="shared" si="4"/>
        <v>0.20456971403796201</v>
      </c>
      <c r="N12" s="15">
        <f t="shared" si="5"/>
        <v>16</v>
      </c>
    </row>
    <row r="13" spans="2:14" ht="18.75" customHeight="1">
      <c r="B13" s="17" t="s">
        <v>11</v>
      </c>
      <c r="C13" s="18"/>
      <c r="D13" s="19">
        <v>63425999321</v>
      </c>
      <c r="E13" s="20">
        <v>5.7517936563256149E-2</v>
      </c>
      <c r="F13" s="21">
        <f t="shared" si="0"/>
        <v>9</v>
      </c>
      <c r="G13" s="19">
        <v>8236571</v>
      </c>
      <c r="H13" s="21">
        <f t="shared" si="1"/>
        <v>5</v>
      </c>
      <c r="I13" s="19">
        <v>604646</v>
      </c>
      <c r="J13" s="21">
        <f t="shared" si="2"/>
        <v>7</v>
      </c>
      <c r="K13" s="19">
        <v>104897.740696209</v>
      </c>
      <c r="L13" s="23">
        <f t="shared" si="3"/>
        <v>8</v>
      </c>
      <c r="M13" s="22">
        <f t="shared" si="4"/>
        <v>0.46398980926911432</v>
      </c>
      <c r="N13" s="15">
        <f t="shared" si="5"/>
        <v>7</v>
      </c>
    </row>
    <row r="14" spans="2:14" ht="18.75" customHeight="1">
      <c r="B14" s="17" t="s">
        <v>12</v>
      </c>
      <c r="C14" s="18"/>
      <c r="D14" s="19">
        <v>41807866440</v>
      </c>
      <c r="E14" s="20">
        <v>3.7913509215215822E-2</v>
      </c>
      <c r="F14" s="21">
        <f t="shared" si="0"/>
        <v>10</v>
      </c>
      <c r="G14" s="19">
        <v>4252040</v>
      </c>
      <c r="H14" s="21">
        <f t="shared" si="1"/>
        <v>10</v>
      </c>
      <c r="I14" s="19">
        <v>588984</v>
      </c>
      <c r="J14" s="21">
        <f t="shared" si="2"/>
        <v>8</v>
      </c>
      <c r="K14" s="19">
        <v>70983.025752821806</v>
      </c>
      <c r="L14" s="23">
        <f t="shared" si="3"/>
        <v>11</v>
      </c>
      <c r="M14" s="22">
        <f t="shared" si="4"/>
        <v>0.45197119276826447</v>
      </c>
      <c r="N14" s="15">
        <f t="shared" si="5"/>
        <v>8</v>
      </c>
    </row>
    <row r="15" spans="2:14" ht="18.75" customHeight="1">
      <c r="B15" s="17" t="s">
        <v>13</v>
      </c>
      <c r="C15" s="18"/>
      <c r="D15" s="19">
        <v>3445431249</v>
      </c>
      <c r="E15" s="20">
        <v>3.1244930806699654E-3</v>
      </c>
      <c r="F15" s="21">
        <f t="shared" si="0"/>
        <v>18</v>
      </c>
      <c r="G15" s="19">
        <v>861478</v>
      </c>
      <c r="H15" s="21">
        <f t="shared" si="1"/>
        <v>17</v>
      </c>
      <c r="I15" s="19">
        <v>177404</v>
      </c>
      <c r="J15" s="21">
        <f t="shared" si="2"/>
        <v>18</v>
      </c>
      <c r="K15" s="19">
        <v>19421.384235981099</v>
      </c>
      <c r="L15" s="23">
        <f t="shared" si="3"/>
        <v>17</v>
      </c>
      <c r="M15" s="22">
        <f t="shared" si="4"/>
        <v>0.13613527274401543</v>
      </c>
      <c r="N15" s="15">
        <f t="shared" si="5"/>
        <v>18</v>
      </c>
    </row>
    <row r="16" spans="2:14" ht="18.75" customHeight="1">
      <c r="B16" s="17" t="s">
        <v>14</v>
      </c>
      <c r="C16" s="18"/>
      <c r="D16" s="19">
        <v>213618795053</v>
      </c>
      <c r="E16" s="20">
        <v>0.1937204369519416</v>
      </c>
      <c r="F16" s="21">
        <f t="shared" si="0"/>
        <v>1</v>
      </c>
      <c r="G16" s="19">
        <v>16270509</v>
      </c>
      <c r="H16" s="21">
        <f t="shared" si="1"/>
        <v>1</v>
      </c>
      <c r="I16" s="19">
        <v>1042354</v>
      </c>
      <c r="J16" s="21">
        <f t="shared" si="2"/>
        <v>1</v>
      </c>
      <c r="K16" s="19">
        <v>204938.81642225201</v>
      </c>
      <c r="L16" s="21">
        <f>_xlfn.IFS(K16&gt;0,RANK(K16,$K$8:$K$29,0),K16=0,"-")</f>
        <v>2</v>
      </c>
      <c r="M16" s="22">
        <f t="shared" si="4"/>
        <v>0.79987568536118392</v>
      </c>
      <c r="N16" s="15">
        <f t="shared" si="5"/>
        <v>1</v>
      </c>
    </row>
    <row r="17" spans="2:14" ht="18.75" customHeight="1">
      <c r="B17" s="17" t="s">
        <v>15</v>
      </c>
      <c r="C17" s="18"/>
      <c r="D17" s="19">
        <v>71002864720</v>
      </c>
      <c r="E17" s="20">
        <v>6.4389025202512634E-2</v>
      </c>
      <c r="F17" s="21">
        <f t="shared" si="0"/>
        <v>8</v>
      </c>
      <c r="G17" s="19">
        <v>5370135</v>
      </c>
      <c r="H17" s="21">
        <f t="shared" si="1"/>
        <v>6</v>
      </c>
      <c r="I17" s="19">
        <v>644904</v>
      </c>
      <c r="J17" s="21">
        <f t="shared" si="2"/>
        <v>5</v>
      </c>
      <c r="K17" s="19">
        <v>110098.347536998</v>
      </c>
      <c r="L17" s="21">
        <f t="shared" si="3"/>
        <v>7</v>
      </c>
      <c r="M17" s="22">
        <f t="shared" si="4"/>
        <v>0.49488276438922763</v>
      </c>
      <c r="N17" s="15">
        <f t="shared" si="5"/>
        <v>5</v>
      </c>
    </row>
    <row r="18" spans="2:14" ht="18.75" customHeight="1">
      <c r="B18" s="17" t="s">
        <v>294</v>
      </c>
      <c r="C18" s="75"/>
      <c r="D18" s="19">
        <v>81466847266</v>
      </c>
      <c r="E18" s="20">
        <v>7.3878299170965084E-2</v>
      </c>
      <c r="F18" s="21">
        <f t="shared" si="0"/>
        <v>5</v>
      </c>
      <c r="G18" s="19">
        <v>13169271</v>
      </c>
      <c r="H18" s="21">
        <f t="shared" si="1"/>
        <v>2</v>
      </c>
      <c r="I18" s="19">
        <v>948093</v>
      </c>
      <c r="J18" s="21">
        <f t="shared" si="2"/>
        <v>3</v>
      </c>
      <c r="K18" s="19">
        <v>85927.0633429421</v>
      </c>
      <c r="L18" s="21">
        <f t="shared" si="3"/>
        <v>9</v>
      </c>
      <c r="M18" s="22">
        <f t="shared" si="4"/>
        <v>0.7275422151794313</v>
      </c>
      <c r="N18" s="15">
        <f t="shared" si="5"/>
        <v>3</v>
      </c>
    </row>
    <row r="19" spans="2:14" ht="18.75" customHeight="1">
      <c r="B19" s="17" t="s">
        <v>16</v>
      </c>
      <c r="C19" s="75"/>
      <c r="D19" s="19">
        <v>19047230348</v>
      </c>
      <c r="E19" s="20">
        <v>1.7273001585948342E-2</v>
      </c>
      <c r="F19" s="21">
        <f t="shared" si="0"/>
        <v>14</v>
      </c>
      <c r="G19" s="19">
        <v>4517993</v>
      </c>
      <c r="H19" s="21">
        <f t="shared" si="1"/>
        <v>9</v>
      </c>
      <c r="I19" s="19">
        <v>581541</v>
      </c>
      <c r="J19" s="21">
        <f t="shared" si="2"/>
        <v>9</v>
      </c>
      <c r="K19" s="19">
        <v>32753.030909256599</v>
      </c>
      <c r="L19" s="21">
        <f t="shared" si="3"/>
        <v>16</v>
      </c>
      <c r="M19" s="22">
        <f t="shared" si="4"/>
        <v>0.44625962575154721</v>
      </c>
      <c r="N19" s="15">
        <f t="shared" si="5"/>
        <v>9</v>
      </c>
    </row>
    <row r="20" spans="2:14" ht="18.75" customHeight="1">
      <c r="B20" s="17" t="s">
        <v>17</v>
      </c>
      <c r="C20" s="75"/>
      <c r="D20" s="19">
        <v>145105255964</v>
      </c>
      <c r="E20" s="20">
        <v>0.13158885940909459</v>
      </c>
      <c r="F20" s="21">
        <f t="shared" si="0"/>
        <v>2</v>
      </c>
      <c r="G20" s="19">
        <v>12639742</v>
      </c>
      <c r="H20" s="21">
        <f t="shared" si="1"/>
        <v>4</v>
      </c>
      <c r="I20" s="19">
        <v>907989</v>
      </c>
      <c r="J20" s="21">
        <f t="shared" si="2"/>
        <v>4</v>
      </c>
      <c r="K20" s="19">
        <v>159809.48663915499</v>
      </c>
      <c r="L20" s="21">
        <f>_xlfn.IFS(K20&gt;0,RANK(K20,$K$8:$K$29,0),K20=0,"-")</f>
        <v>5</v>
      </c>
      <c r="M20" s="22">
        <f t="shared" si="4"/>
        <v>0.69676743570362465</v>
      </c>
      <c r="N20" s="15">
        <f t="shared" si="5"/>
        <v>4</v>
      </c>
    </row>
    <row r="21" spans="2:14" ht="18.75" customHeight="1">
      <c r="B21" s="17" t="s">
        <v>18</v>
      </c>
      <c r="C21" s="75"/>
      <c r="D21" s="19">
        <v>82719824028</v>
      </c>
      <c r="E21" s="20">
        <v>7.5014562512236371E-2</v>
      </c>
      <c r="F21" s="21">
        <f t="shared" si="0"/>
        <v>4</v>
      </c>
      <c r="G21" s="19">
        <v>4994446</v>
      </c>
      <c r="H21" s="21">
        <f>_xlfn.IFS(G21&gt;0,RANK(G21,$G$8:$G$29,0),G21=0,"-")</f>
        <v>7</v>
      </c>
      <c r="I21" s="19">
        <v>515495</v>
      </c>
      <c r="J21" s="21">
        <f t="shared" si="2"/>
        <v>11</v>
      </c>
      <c r="K21" s="19">
        <v>160466.78246733701</v>
      </c>
      <c r="L21" s="21">
        <f t="shared" si="3"/>
        <v>4</v>
      </c>
      <c r="M21" s="22">
        <f t="shared" si="4"/>
        <v>0.39557762183026446</v>
      </c>
      <c r="N21" s="15">
        <f t="shared" si="5"/>
        <v>11</v>
      </c>
    </row>
    <row r="22" spans="2:14" ht="18.75" customHeight="1">
      <c r="B22" s="17" t="s">
        <v>295</v>
      </c>
      <c r="C22" s="75"/>
      <c r="D22" s="19">
        <v>2291055</v>
      </c>
      <c r="E22" s="20">
        <v>2.0776457220012653E-6</v>
      </c>
      <c r="F22" s="21">
        <f t="shared" si="0"/>
        <v>21</v>
      </c>
      <c r="G22" s="19">
        <v>1182</v>
      </c>
      <c r="H22" s="21">
        <f t="shared" si="1"/>
        <v>21</v>
      </c>
      <c r="I22" s="19">
        <v>546</v>
      </c>
      <c r="J22" s="21">
        <f t="shared" si="2"/>
        <v>21</v>
      </c>
      <c r="K22" s="19">
        <v>4196.0714285714303</v>
      </c>
      <c r="L22" s="21">
        <f t="shared" si="3"/>
        <v>21</v>
      </c>
      <c r="M22" s="22">
        <f t="shared" si="4"/>
        <v>4.1898637526906061E-4</v>
      </c>
      <c r="N22" s="15">
        <f t="shared" si="5"/>
        <v>21</v>
      </c>
    </row>
    <row r="23" spans="2:14" ht="18.75" customHeight="1">
      <c r="B23" s="17" t="s">
        <v>296</v>
      </c>
      <c r="C23" s="75"/>
      <c r="D23" s="19">
        <v>342982</v>
      </c>
      <c r="E23" s="20">
        <v>3.1103360025116727E-7</v>
      </c>
      <c r="F23" s="21">
        <f t="shared" si="0"/>
        <v>22</v>
      </c>
      <c r="G23" s="19">
        <v>296</v>
      </c>
      <c r="H23" s="21">
        <f t="shared" si="1"/>
        <v>22</v>
      </c>
      <c r="I23" s="19">
        <v>140</v>
      </c>
      <c r="J23" s="21">
        <f t="shared" si="2"/>
        <v>22</v>
      </c>
      <c r="K23" s="19">
        <v>2449.87142857143</v>
      </c>
      <c r="L23" s="21">
        <f t="shared" si="3"/>
        <v>22</v>
      </c>
      <c r="M23" s="22">
        <f t="shared" si="4"/>
        <v>1.0743240391514375E-4</v>
      </c>
      <c r="N23" s="15">
        <f t="shared" si="5"/>
        <v>22</v>
      </c>
    </row>
    <row r="24" spans="2:14" ht="18.75" customHeight="1">
      <c r="B24" s="17" t="s">
        <v>19</v>
      </c>
      <c r="C24" s="18"/>
      <c r="D24" s="19">
        <v>389048771</v>
      </c>
      <c r="E24" s="20">
        <v>3.5280930170510967E-4</v>
      </c>
      <c r="F24" s="21">
        <f t="shared" si="0"/>
        <v>19</v>
      </c>
      <c r="G24" s="19">
        <v>125678</v>
      </c>
      <c r="H24" s="21">
        <f t="shared" si="1"/>
        <v>19</v>
      </c>
      <c r="I24" s="19">
        <v>33290</v>
      </c>
      <c r="J24" s="21">
        <f t="shared" si="2"/>
        <v>19</v>
      </c>
      <c r="K24" s="19">
        <v>11686.6557825173</v>
      </c>
      <c r="L24" s="21">
        <f t="shared" si="3"/>
        <v>20</v>
      </c>
      <c r="M24" s="22">
        <f t="shared" si="4"/>
        <v>2.5545890902393825E-2</v>
      </c>
      <c r="N24" s="15">
        <f t="shared" si="5"/>
        <v>19</v>
      </c>
    </row>
    <row r="25" spans="2:14" ht="18.75" customHeight="1">
      <c r="B25" s="17" t="s">
        <v>20</v>
      </c>
      <c r="C25" s="18"/>
      <c r="D25" s="19">
        <v>21389567550</v>
      </c>
      <c r="E25" s="20">
        <v>1.939715262868617E-2</v>
      </c>
      <c r="F25" s="21">
        <f t="shared" si="0"/>
        <v>12</v>
      </c>
      <c r="G25" s="19">
        <v>4719276</v>
      </c>
      <c r="H25" s="21">
        <f t="shared" si="1"/>
        <v>8</v>
      </c>
      <c r="I25" s="19">
        <v>613828</v>
      </c>
      <c r="J25" s="21">
        <f t="shared" si="2"/>
        <v>6</v>
      </c>
      <c r="K25" s="19">
        <v>34846.1907081463</v>
      </c>
      <c r="L25" s="21">
        <f t="shared" si="3"/>
        <v>15</v>
      </c>
      <c r="M25" s="22">
        <f t="shared" si="4"/>
        <v>0.47103584021732042</v>
      </c>
      <c r="N25" s="15">
        <f t="shared" si="5"/>
        <v>6</v>
      </c>
    </row>
    <row r="26" spans="2:14" ht="18.75" customHeight="1">
      <c r="B26" s="17" t="s">
        <v>21</v>
      </c>
      <c r="C26" s="18"/>
      <c r="D26" s="19">
        <v>71006182507</v>
      </c>
      <c r="E26" s="20">
        <v>6.4392033941267079E-2</v>
      </c>
      <c r="F26" s="21">
        <f t="shared" si="0"/>
        <v>7</v>
      </c>
      <c r="G26" s="19">
        <v>2538500</v>
      </c>
      <c r="H26" s="21">
        <f t="shared" si="1"/>
        <v>13</v>
      </c>
      <c r="I26" s="19">
        <v>431196</v>
      </c>
      <c r="J26" s="21">
        <f t="shared" si="2"/>
        <v>13</v>
      </c>
      <c r="K26" s="19">
        <v>164672.63728559599</v>
      </c>
      <c r="L26" s="21">
        <f>_xlfn.IFS(K26&gt;0,RANK(K26,$K$8:$K$29,0),K26=0,"-")</f>
        <v>3</v>
      </c>
      <c r="M26" s="22">
        <f t="shared" si="4"/>
        <v>0.33088873456138801</v>
      </c>
      <c r="N26" s="15">
        <f t="shared" si="5"/>
        <v>13</v>
      </c>
    </row>
    <row r="27" spans="2:14" ht="18.75" customHeight="1">
      <c r="B27" s="17" t="s">
        <v>22</v>
      </c>
      <c r="C27" s="18"/>
      <c r="D27" s="19">
        <v>6064276632</v>
      </c>
      <c r="E27" s="20">
        <v>5.4993958685003383E-3</v>
      </c>
      <c r="F27" s="21">
        <f>_xlfn.IFS(D27&gt;0,RANK(D27,$D$8:$D$29,0),D27=0,"-")</f>
        <v>17</v>
      </c>
      <c r="G27" s="19">
        <v>2391481</v>
      </c>
      <c r="H27" s="21">
        <f t="shared" si="1"/>
        <v>15</v>
      </c>
      <c r="I27" s="19">
        <v>344006</v>
      </c>
      <c r="J27" s="21">
        <f t="shared" si="2"/>
        <v>14</v>
      </c>
      <c r="K27" s="19">
        <v>17628.403667377901</v>
      </c>
      <c r="L27" s="21">
        <f>_xlfn.IFS(K27&gt;0,RANK(K27,$K$8:$K$29,0),K27=0,"-")</f>
        <v>18</v>
      </c>
      <c r="M27" s="22">
        <f t="shared" si="4"/>
        <v>0.26398136815166384</v>
      </c>
      <c r="N27" s="15">
        <f t="shared" si="5"/>
        <v>14</v>
      </c>
    </row>
    <row r="28" spans="2:14" ht="18.75" customHeight="1">
      <c r="B28" s="17" t="s">
        <v>23</v>
      </c>
      <c r="C28" s="18"/>
      <c r="D28" s="19">
        <v>17395678884</v>
      </c>
      <c r="E28" s="20">
        <v>1.5775290342069637E-2</v>
      </c>
      <c r="F28" s="21">
        <f t="shared" si="0"/>
        <v>15</v>
      </c>
      <c r="G28" s="19">
        <v>634802</v>
      </c>
      <c r="H28" s="21">
        <f t="shared" si="1"/>
        <v>18</v>
      </c>
      <c r="I28" s="19">
        <v>292963</v>
      </c>
      <c r="J28" s="21">
        <f t="shared" si="2"/>
        <v>15</v>
      </c>
      <c r="K28" s="19">
        <v>59378.415991097798</v>
      </c>
      <c r="L28" s="21">
        <f t="shared" si="3"/>
        <v>12</v>
      </c>
      <c r="M28" s="22">
        <f t="shared" si="4"/>
        <v>0.22481228105851614</v>
      </c>
      <c r="N28" s="15">
        <f>_xlfn.IFS(M28&gt;0,RANK(M28,$M$8:$M$29,0),M28=0,"-")</f>
        <v>15</v>
      </c>
    </row>
    <row r="29" spans="2:14" ht="18.75" customHeight="1" thickBot="1">
      <c r="B29" s="24" t="s">
        <v>24</v>
      </c>
      <c r="C29" s="25"/>
      <c r="D29" s="26">
        <v>99968284</v>
      </c>
      <c r="E29" s="27">
        <v>9.0656347223618626E-5</v>
      </c>
      <c r="F29" s="28">
        <f t="shared" si="0"/>
        <v>20</v>
      </c>
      <c r="G29" s="26">
        <v>55720</v>
      </c>
      <c r="H29" s="28">
        <f t="shared" si="1"/>
        <v>20</v>
      </c>
      <c r="I29" s="26">
        <v>8118</v>
      </c>
      <c r="J29" s="28">
        <f t="shared" si="2"/>
        <v>20</v>
      </c>
      <c r="K29" s="26">
        <v>12314.3981276176</v>
      </c>
      <c r="L29" s="28">
        <f t="shared" si="3"/>
        <v>19</v>
      </c>
      <c r="M29" s="29">
        <f t="shared" si="4"/>
        <v>6.2295446784509786E-3</v>
      </c>
      <c r="N29" s="89">
        <f t="shared" si="5"/>
        <v>20</v>
      </c>
    </row>
    <row r="30" spans="2:14" ht="18.75" customHeight="1" thickTop="1">
      <c r="B30" s="2" t="s">
        <v>25</v>
      </c>
      <c r="C30" s="3"/>
      <c r="D30" s="30">
        <v>1102716876000</v>
      </c>
      <c r="E30" s="86"/>
      <c r="F30" s="87"/>
      <c r="G30" s="30">
        <v>32497661</v>
      </c>
      <c r="H30" s="87"/>
      <c r="I30" s="30">
        <v>1227511</v>
      </c>
      <c r="J30" s="87"/>
      <c r="K30" s="30">
        <v>898335.63691078895</v>
      </c>
      <c r="L30" s="87"/>
      <c r="M30" s="88">
        <f t="shared" si="4"/>
        <v>0.9419604111591573</v>
      </c>
      <c r="N30" s="92"/>
    </row>
    <row r="31" spans="2:14" ht="13.5" customHeight="1">
      <c r="B31" s="32" t="s">
        <v>284</v>
      </c>
      <c r="C31" s="33"/>
    </row>
    <row r="32" spans="2:14" ht="13.5" customHeight="1">
      <c r="B32" s="34" t="s">
        <v>186</v>
      </c>
      <c r="C32" s="33"/>
    </row>
    <row r="33" spans="2:3" ht="13.5" customHeight="1">
      <c r="B33" s="35" t="s">
        <v>277</v>
      </c>
      <c r="C33" s="33"/>
    </row>
    <row r="34" spans="2:3" ht="13.5" customHeight="1">
      <c r="B34" s="35" t="s">
        <v>26</v>
      </c>
      <c r="C34" s="33"/>
    </row>
    <row r="35" spans="2:3" ht="13.5" customHeight="1">
      <c r="B35" s="35" t="s">
        <v>275</v>
      </c>
      <c r="C35" s="33"/>
    </row>
    <row r="36" spans="2:3" ht="13.5" customHeight="1">
      <c r="B36" s="35" t="s">
        <v>27</v>
      </c>
      <c r="C36" s="33"/>
    </row>
    <row r="37" spans="2:3" ht="13.5" customHeight="1">
      <c r="B37" s="35" t="s">
        <v>183</v>
      </c>
      <c r="C37" s="33"/>
    </row>
    <row r="38" spans="2:3" ht="13.5" customHeight="1">
      <c r="B38" s="35" t="s">
        <v>189</v>
      </c>
      <c r="C38" s="33"/>
    </row>
    <row r="39" spans="2:3" ht="13.5" customHeight="1">
      <c r="B39" s="35" t="s">
        <v>184</v>
      </c>
      <c r="C39" s="33"/>
    </row>
    <row r="40" spans="2:3" ht="13.5" customHeight="1">
      <c r="B40" s="35" t="s">
        <v>177</v>
      </c>
      <c r="C40" s="33"/>
    </row>
    <row r="41" spans="2:3" ht="13.5" customHeight="1">
      <c r="B41" s="35"/>
      <c r="C41" s="33"/>
    </row>
    <row r="42" spans="2:3" ht="13.5" customHeight="1">
      <c r="B42" s="35"/>
      <c r="C42" s="33"/>
    </row>
    <row r="43" spans="2:3" ht="16.5" customHeight="1">
      <c r="B43" s="1" t="s">
        <v>192</v>
      </c>
      <c r="C43" s="33"/>
    </row>
    <row r="44" spans="2:3" ht="16.5" customHeight="1">
      <c r="B44" s="1" t="s">
        <v>276</v>
      </c>
      <c r="C44" s="33"/>
    </row>
    <row r="45" spans="2:3" ht="18.75" customHeight="1">
      <c r="C45" s="33"/>
    </row>
    <row r="46" spans="2:3" ht="18.75" customHeight="1">
      <c r="C46" s="33"/>
    </row>
    <row r="47" spans="2:3" ht="18.75" customHeight="1">
      <c r="C47" s="33"/>
    </row>
    <row r="48" spans="2:3" ht="18.75" customHeight="1">
      <c r="C48" s="33"/>
    </row>
    <row r="49" spans="3:3" ht="18.75" customHeight="1">
      <c r="C49" s="33"/>
    </row>
    <row r="50" spans="3:3" ht="18.75" customHeight="1">
      <c r="C50" s="33"/>
    </row>
    <row r="51" spans="3:3" ht="18.75" customHeight="1">
      <c r="C51" s="33"/>
    </row>
    <row r="52" spans="3:3" ht="18.75" customHeight="1">
      <c r="C52" s="33"/>
    </row>
    <row r="53" spans="3:3" ht="18.75" customHeight="1">
      <c r="C53" s="33"/>
    </row>
    <row r="54" spans="3:3" ht="18.75" customHeight="1">
      <c r="C54" s="33"/>
    </row>
    <row r="55" spans="3:3" ht="18.75" customHeight="1">
      <c r="C55" s="33"/>
    </row>
    <row r="56" spans="3:3" ht="18.75" customHeight="1">
      <c r="C56" s="33"/>
    </row>
    <row r="57" spans="3:3" ht="18.75" customHeight="1">
      <c r="C57" s="33"/>
    </row>
    <row r="58" spans="3:3" ht="18.75" customHeight="1">
      <c r="C58" s="33"/>
    </row>
    <row r="59" spans="3:3" ht="18.75" customHeight="1">
      <c r="C59" s="33"/>
    </row>
    <row r="60" spans="3:3" ht="18.75" customHeight="1">
      <c r="C60" s="33"/>
    </row>
    <row r="61" spans="3:3" ht="18.75" customHeight="1">
      <c r="C61" s="33"/>
    </row>
    <row r="62" spans="3:3" ht="18.75" customHeight="1">
      <c r="C62" s="33"/>
    </row>
    <row r="63" spans="3:3" ht="18.75" customHeight="1">
      <c r="C63" s="33"/>
    </row>
    <row r="64" spans="3:3" ht="18.75" customHeight="1">
      <c r="C64" s="33"/>
    </row>
    <row r="65" spans="3:3" ht="18.75" customHeight="1">
      <c r="C65" s="33"/>
    </row>
    <row r="66" spans="3:3" ht="18.75" customHeight="1">
      <c r="C66" s="33"/>
    </row>
    <row r="67" spans="3:3" ht="18.75" customHeight="1">
      <c r="C67" s="33"/>
    </row>
    <row r="68" spans="3:3" ht="18.75" customHeight="1">
      <c r="C68" s="33"/>
    </row>
    <row r="69" spans="3:3" ht="18.75" customHeight="1">
      <c r="C69" s="33"/>
    </row>
    <row r="70" spans="3:3" ht="18.75" customHeight="1">
      <c r="C70" s="33"/>
    </row>
    <row r="71" spans="3:3" ht="18.75" customHeight="1">
      <c r="C71" s="33"/>
    </row>
    <row r="72" spans="3:3" ht="18.75" customHeight="1">
      <c r="C72" s="33"/>
    </row>
    <row r="73" spans="3:3" ht="18.75" customHeight="1">
      <c r="C73" s="33"/>
    </row>
    <row r="74" spans="3:3" ht="18.75" customHeight="1">
      <c r="C74" s="33"/>
    </row>
    <row r="75" spans="3:3" ht="18.75" customHeight="1">
      <c r="C75" s="33"/>
    </row>
    <row r="76" spans="3:3" ht="18.75" customHeight="1">
      <c r="C76" s="33"/>
    </row>
    <row r="77" spans="3:3" ht="18.75" customHeight="1">
      <c r="C77" s="33"/>
    </row>
    <row r="78" spans="3:3" ht="18.75" customHeight="1">
      <c r="C78" s="33"/>
    </row>
    <row r="79" spans="3:3" ht="18.75" customHeight="1">
      <c r="C79" s="33"/>
    </row>
    <row r="80" spans="3:3" ht="18.75" customHeight="1">
      <c r="C80" s="33"/>
    </row>
    <row r="81" spans="2:3" ht="18.75" customHeight="1">
      <c r="C81" s="33"/>
    </row>
    <row r="82" spans="2:3" ht="18.75" customHeight="1">
      <c r="C82" s="33"/>
    </row>
    <row r="83" spans="2:3" ht="18.75" customHeight="1">
      <c r="C83" s="33"/>
    </row>
    <row r="84" spans="2:3" ht="18.75" customHeight="1">
      <c r="C84" s="33"/>
    </row>
    <row r="85" spans="2:3" ht="18.75" customHeight="1">
      <c r="C85" s="33"/>
    </row>
    <row r="86" spans="2:3" ht="18.75" customHeight="1">
      <c r="C86" s="33"/>
    </row>
    <row r="87" spans="2:3" ht="18.75" customHeight="1">
      <c r="C87" s="33"/>
    </row>
    <row r="88" spans="2:3" ht="18.75" customHeight="1">
      <c r="C88" s="33"/>
    </row>
    <row r="89" spans="2:3" ht="18.75" customHeight="1">
      <c r="C89" s="33"/>
    </row>
    <row r="90" spans="2:3" ht="13.5" customHeight="1">
      <c r="B90" s="32" t="s">
        <v>284</v>
      </c>
      <c r="C90" s="33"/>
    </row>
    <row r="91" spans="2:3" ht="13.5" customHeight="1">
      <c r="B91" s="34" t="s">
        <v>186</v>
      </c>
      <c r="C91" s="33"/>
    </row>
    <row r="92" spans="2:3" ht="13.5" customHeight="1">
      <c r="B92" s="35" t="s">
        <v>277</v>
      </c>
      <c r="C92" s="33"/>
    </row>
    <row r="93" spans="2:3" ht="13.5" customHeight="1">
      <c r="B93" s="35" t="s">
        <v>26</v>
      </c>
      <c r="C93" s="33"/>
    </row>
    <row r="94" spans="2:3" ht="13.5" customHeight="1">
      <c r="B94" s="35" t="s">
        <v>182</v>
      </c>
      <c r="C94" s="33"/>
    </row>
    <row r="95" spans="2:3" ht="13.5" customHeight="1">
      <c r="B95" s="35" t="s">
        <v>27</v>
      </c>
      <c r="C95" s="33"/>
    </row>
    <row r="96" spans="2:3" ht="13.5" customHeight="1">
      <c r="B96" s="35" t="s">
        <v>183</v>
      </c>
      <c r="C96" s="33"/>
    </row>
    <row r="97" spans="2:16" ht="13.5" customHeight="1">
      <c r="B97" s="35" t="s">
        <v>280</v>
      </c>
      <c r="C97" s="33"/>
    </row>
    <row r="98" spans="2:16" ht="13.5" customHeight="1">
      <c r="B98" s="35"/>
      <c r="C98" s="33"/>
    </row>
    <row r="99" spans="2:16" ht="13.5" customHeight="1">
      <c r="B99" s="35"/>
      <c r="C99" s="33"/>
    </row>
    <row r="100" spans="2:16" ht="16.5" customHeight="1">
      <c r="B100" s="1" t="s">
        <v>292</v>
      </c>
      <c r="C100" s="36"/>
    </row>
    <row r="101" spans="2:16" ht="16.5" customHeight="1">
      <c r="B101" s="1" t="s">
        <v>276</v>
      </c>
      <c r="C101" s="36"/>
      <c r="P101" s="4" t="s">
        <v>281</v>
      </c>
    </row>
    <row r="102" spans="2:16" ht="18.75" customHeight="1">
      <c r="C102" s="36"/>
      <c r="P102" s="4" t="s">
        <v>279</v>
      </c>
    </row>
    <row r="103" spans="2:16" ht="18.75" customHeight="1">
      <c r="C103" s="36"/>
    </row>
    <row r="104" spans="2:16" ht="18.75" customHeight="1">
      <c r="C104" s="36"/>
    </row>
    <row r="105" spans="2:16" ht="18.75" customHeight="1"/>
    <row r="106" spans="2:16" ht="18.75" customHeight="1"/>
    <row r="107" spans="2:16" ht="18.75" customHeight="1"/>
    <row r="108" spans="2:16" ht="18.75" customHeight="1">
      <c r="C108" s="36"/>
    </row>
    <row r="109" spans="2:16" ht="18.75" customHeight="1"/>
    <row r="110" spans="2:16" ht="18.75" customHeight="1"/>
    <row r="111" spans="2:16" ht="18.75" customHeight="1"/>
    <row r="112" spans="2:16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spans="2:2" ht="18.75" customHeight="1"/>
    <row r="146" spans="2:2" ht="18.75" customHeight="1"/>
    <row r="147" spans="2:2" ht="18.75" customHeight="1"/>
    <row r="148" spans="2:2" ht="13.5" customHeight="1">
      <c r="B148" s="32" t="s">
        <v>284</v>
      </c>
    </row>
    <row r="149" spans="2:2" ht="13.5" customHeight="1">
      <c r="B149" s="34" t="s">
        <v>186</v>
      </c>
    </row>
    <row r="150" spans="2:2" ht="13.5" customHeight="1">
      <c r="B150" s="35" t="s">
        <v>277</v>
      </c>
    </row>
    <row r="151" spans="2:2" ht="13.5" customHeight="1">
      <c r="B151" s="35" t="s">
        <v>26</v>
      </c>
    </row>
    <row r="152" spans="2:2" ht="13.5" customHeight="1">
      <c r="B152" s="35" t="s">
        <v>182</v>
      </c>
    </row>
    <row r="153" spans="2:2" ht="13.5" customHeight="1">
      <c r="B153" s="35" t="s">
        <v>27</v>
      </c>
    </row>
    <row r="154" spans="2:2" ht="13.5" customHeight="1">
      <c r="B154" s="35" t="s">
        <v>298</v>
      </c>
    </row>
    <row r="155" spans="2:2" ht="13.5" customHeight="1">
      <c r="B155" s="35" t="s">
        <v>299</v>
      </c>
    </row>
    <row r="156" spans="2:2" ht="13.5" customHeight="1">
      <c r="B156" s="35"/>
    </row>
  </sheetData>
  <mergeCells count="8">
    <mergeCell ref="I6:J6"/>
    <mergeCell ref="K6:L6"/>
    <mergeCell ref="M6:N6"/>
    <mergeCell ref="D3:F3"/>
    <mergeCell ref="B3:C3"/>
    <mergeCell ref="B6:C7"/>
    <mergeCell ref="D6:F6"/>
    <mergeCell ref="G6:H6"/>
  </mergeCells>
  <phoneticPr fontId="3"/>
  <conditionalFormatting sqref="E8:E29">
    <cfRule type="expression" dxfId="920" priority="24" stopIfTrue="1">
      <formula>$F8&lt;=5</formula>
    </cfRule>
  </conditionalFormatting>
  <conditionalFormatting sqref="H8:H29">
    <cfRule type="expression" dxfId="919" priority="25" stopIfTrue="1">
      <formula>$H8&lt;=5</formula>
    </cfRule>
  </conditionalFormatting>
  <conditionalFormatting sqref="J8:J29">
    <cfRule type="expression" dxfId="918" priority="26" stopIfTrue="1">
      <formula>$J8&lt;=5</formula>
    </cfRule>
  </conditionalFormatting>
  <conditionalFormatting sqref="L8:L29">
    <cfRule type="expression" dxfId="917" priority="27" stopIfTrue="1">
      <formula>$L8&lt;=5</formula>
    </cfRule>
  </conditionalFormatting>
  <conditionalFormatting sqref="D8:D29">
    <cfRule type="expression" dxfId="916" priority="22" stopIfTrue="1">
      <formula>$F8&lt;=5</formula>
    </cfRule>
  </conditionalFormatting>
  <conditionalFormatting sqref="G8:G29">
    <cfRule type="expression" dxfId="915" priority="20" stopIfTrue="1">
      <formula>$H8&lt;=5</formula>
    </cfRule>
  </conditionalFormatting>
  <conditionalFormatting sqref="I8:I29">
    <cfRule type="expression" dxfId="914" priority="18" stopIfTrue="1">
      <formula>$J8&lt;=5</formula>
    </cfRule>
  </conditionalFormatting>
  <conditionalFormatting sqref="K8:K29">
    <cfRule type="expression" dxfId="913" priority="16" stopIfTrue="1">
      <formula>$L8&lt;=5</formula>
    </cfRule>
  </conditionalFormatting>
  <conditionalFormatting sqref="M8:M29">
    <cfRule type="expression" dxfId="912" priority="8" stopIfTrue="1">
      <formula>$N8&lt;=5</formula>
    </cfRule>
  </conditionalFormatting>
  <conditionalFormatting sqref="N8:N29">
    <cfRule type="expression" dxfId="911" priority="6" stopIfTrue="1">
      <formula>$N8&lt;=5</formula>
    </cfRule>
  </conditionalFormatting>
  <conditionalFormatting sqref="F8:F29">
    <cfRule type="expression" dxfId="910" priority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rowBreaks count="2" manualBreakCount="2">
    <brk id="42" max="13" man="1"/>
    <brk id="99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200</v>
      </c>
      <c r="P2" s="37"/>
    </row>
    <row r="3" spans="1:16" ht="18.75" customHeight="1">
      <c r="A3" s="37"/>
      <c r="B3" s="97" t="s">
        <v>179</v>
      </c>
      <c r="C3" s="98"/>
      <c r="D3" s="106">
        <v>367590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5763236410</v>
      </c>
      <c r="E8" s="69">
        <f>IFERROR(D8/$D$30,0)</f>
        <v>1.8255023655525015E-2</v>
      </c>
      <c r="F8" s="70">
        <f>_xlfn.IFS(D8&gt;0,RANK(D8,$D$8:$D$29,0),D8=0,"-")</f>
        <v>13</v>
      </c>
      <c r="G8" s="65">
        <v>719876</v>
      </c>
      <c r="H8" s="23">
        <f>_xlfn.IFS(G8&gt;0,RANK(G8,$G$8:$G$29,0),G8=0,"-")</f>
        <v>14</v>
      </c>
      <c r="I8" s="65">
        <v>129853</v>
      </c>
      <c r="J8" s="15">
        <f>_xlfn.IFS(I8&gt;0,RANK(I8,$I$8:$I$29,0),I8=0,"-")</f>
        <v>12</v>
      </c>
      <c r="K8" s="13">
        <f>IFERROR(D8/I8,0)</f>
        <v>44382.774444949289</v>
      </c>
      <c r="L8" s="15">
        <f>_xlfn.IFS(K8&gt;0,RANK(K8,$K$8:$K$29,0),K8=0,"-")</f>
        <v>14</v>
      </c>
      <c r="M8" s="16">
        <f>IFERROR(I8/$D$3,0)</f>
        <v>0.35325498517369897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34365593929</v>
      </c>
      <c r="E9" s="72">
        <f t="shared" ref="E9:E29" si="0">IFERROR(D9/$D$30,0)</f>
        <v>0.10885285375792209</v>
      </c>
      <c r="F9" s="70">
        <f t="shared" ref="F9:F29" si="1">_xlfn.IFS(D9&gt;0,RANK(D9,$D$8:$D$29,0),D9=0,"-")</f>
        <v>3</v>
      </c>
      <c r="G9" s="66">
        <v>929714</v>
      </c>
      <c r="H9" s="23">
        <f t="shared" ref="H9:H29" si="2">_xlfn.IFS(G9&gt;0,RANK(G9,$G$8:$G$29,0),G9=0,"-")</f>
        <v>11</v>
      </c>
      <c r="I9" s="66">
        <v>162643</v>
      </c>
      <c r="J9" s="15">
        <f t="shared" ref="J9:J29" si="3">_xlfn.IFS(I9&gt;0,RANK(I9,$I$8:$I$29,0),I9=0,"-")</f>
        <v>9</v>
      </c>
      <c r="K9" s="19">
        <f t="shared" ref="K9:K30" si="4">IFERROR(D9/I9,0)</f>
        <v>211294.63874252196</v>
      </c>
      <c r="L9" s="15">
        <f t="shared" ref="L9:L29" si="5">_xlfn.IFS(K9&gt;0,RANK(K9,$K$8:$K$29,0),K9=0,"-")</f>
        <v>2</v>
      </c>
      <c r="M9" s="22">
        <f t="shared" ref="M9:M30" si="6">IFERROR(I9/$D$3,0)</f>
        <v>0.44245762942408662</v>
      </c>
      <c r="N9" s="15">
        <f t="shared" ref="N9:N29" si="7">_xlfn.IFS(M9&gt;0,RANK(M9,$M$8:$M$29,0),M9=0,"-")</f>
        <v>9</v>
      </c>
    </row>
    <row r="10" spans="1:16" ht="18.75" customHeight="1">
      <c r="B10" s="17" t="s">
        <v>8</v>
      </c>
      <c r="C10" s="18"/>
      <c r="D10" s="66">
        <v>3944879637</v>
      </c>
      <c r="E10" s="72">
        <f t="shared" si="0"/>
        <v>1.2495387308193721E-2</v>
      </c>
      <c r="F10" s="70">
        <f t="shared" si="1"/>
        <v>16</v>
      </c>
      <c r="G10" s="66">
        <v>396660</v>
      </c>
      <c r="H10" s="23">
        <f t="shared" si="2"/>
        <v>16</v>
      </c>
      <c r="I10" s="66">
        <v>68672</v>
      </c>
      <c r="J10" s="15">
        <f t="shared" si="3"/>
        <v>17</v>
      </c>
      <c r="K10" s="19">
        <f t="shared" si="4"/>
        <v>57445.241685111832</v>
      </c>
      <c r="L10" s="15">
        <f t="shared" si="5"/>
        <v>12</v>
      </c>
      <c r="M10" s="22">
        <f t="shared" si="6"/>
        <v>0.18681683397263255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22830691150</v>
      </c>
      <c r="E11" s="72">
        <f t="shared" si="0"/>
        <v>7.231610459221742E-2</v>
      </c>
      <c r="F11" s="70">
        <f t="shared" si="1"/>
        <v>6</v>
      </c>
      <c r="G11" s="66">
        <v>3833077</v>
      </c>
      <c r="H11" s="23">
        <f t="shared" si="2"/>
        <v>3</v>
      </c>
      <c r="I11" s="66">
        <v>265359</v>
      </c>
      <c r="J11" s="15">
        <f t="shared" si="3"/>
        <v>2</v>
      </c>
      <c r="K11" s="19">
        <f t="shared" si="4"/>
        <v>86036.995730312527</v>
      </c>
      <c r="L11" s="15">
        <f t="shared" si="5"/>
        <v>10</v>
      </c>
      <c r="M11" s="22">
        <f t="shared" si="6"/>
        <v>0.72188851709785362</v>
      </c>
      <c r="N11" s="15">
        <f t="shared" si="7"/>
        <v>2</v>
      </c>
    </row>
    <row r="12" spans="1:16" ht="18.75" customHeight="1">
      <c r="B12" s="17" t="s">
        <v>10</v>
      </c>
      <c r="C12" s="18"/>
      <c r="D12" s="66">
        <v>7025601652</v>
      </c>
      <c r="E12" s="72">
        <f t="shared" si="0"/>
        <v>2.2253559498100761E-2</v>
      </c>
      <c r="F12" s="70">
        <f t="shared" si="1"/>
        <v>11</v>
      </c>
      <c r="G12" s="66">
        <v>803771</v>
      </c>
      <c r="H12" s="23">
        <f t="shared" si="2"/>
        <v>12</v>
      </c>
      <c r="I12" s="66">
        <v>74962</v>
      </c>
      <c r="J12" s="15">
        <f t="shared" si="3"/>
        <v>16</v>
      </c>
      <c r="K12" s="19">
        <f t="shared" si="4"/>
        <v>93722.174595128192</v>
      </c>
      <c r="L12" s="15">
        <f t="shared" si="5"/>
        <v>8</v>
      </c>
      <c r="M12" s="22">
        <f t="shared" si="6"/>
        <v>0.20392828967055687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17106792401</v>
      </c>
      <c r="E13" s="72">
        <f t="shared" si="0"/>
        <v>5.4185682789023505E-2</v>
      </c>
      <c r="F13" s="70">
        <f t="shared" si="1"/>
        <v>9</v>
      </c>
      <c r="G13" s="66">
        <v>2432077</v>
      </c>
      <c r="H13" s="23">
        <f t="shared" si="2"/>
        <v>5</v>
      </c>
      <c r="I13" s="66">
        <v>171817</v>
      </c>
      <c r="J13" s="15">
        <f t="shared" si="3"/>
        <v>7</v>
      </c>
      <c r="K13" s="19">
        <f t="shared" si="4"/>
        <v>99564.026848332825</v>
      </c>
      <c r="L13" s="15">
        <f t="shared" si="5"/>
        <v>7</v>
      </c>
      <c r="M13" s="22">
        <f t="shared" si="6"/>
        <v>0.46741478277428655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11387801055</v>
      </c>
      <c r="E14" s="72">
        <f t="shared" si="0"/>
        <v>3.6070805161268364E-2</v>
      </c>
      <c r="F14" s="70">
        <f t="shared" si="1"/>
        <v>10</v>
      </c>
      <c r="G14" s="66">
        <v>1173768</v>
      </c>
      <c r="H14" s="23">
        <f t="shared" si="2"/>
        <v>10</v>
      </c>
      <c r="I14" s="66">
        <v>158296</v>
      </c>
      <c r="J14" s="15">
        <f t="shared" si="3"/>
        <v>10</v>
      </c>
      <c r="K14" s="19">
        <f t="shared" si="4"/>
        <v>71939.9167066761</v>
      </c>
      <c r="L14" s="15">
        <f t="shared" si="5"/>
        <v>11</v>
      </c>
      <c r="M14" s="22">
        <f t="shared" si="6"/>
        <v>0.43063195407927313</v>
      </c>
      <c r="N14" s="15">
        <f t="shared" si="7"/>
        <v>10</v>
      </c>
    </row>
    <row r="15" spans="1:16" ht="18.75" customHeight="1">
      <c r="B15" s="17" t="s">
        <v>13</v>
      </c>
      <c r="C15" s="18"/>
      <c r="D15" s="66">
        <v>1062060102</v>
      </c>
      <c r="E15" s="72">
        <f t="shared" si="0"/>
        <v>3.3640702734246005E-3</v>
      </c>
      <c r="F15" s="70">
        <f t="shared" si="1"/>
        <v>18</v>
      </c>
      <c r="G15" s="66">
        <v>273093</v>
      </c>
      <c r="H15" s="23">
        <f t="shared" si="2"/>
        <v>17</v>
      </c>
      <c r="I15" s="66">
        <v>52329</v>
      </c>
      <c r="J15" s="15">
        <f t="shared" si="3"/>
        <v>18</v>
      </c>
      <c r="K15" s="19">
        <f t="shared" si="4"/>
        <v>20295.822622255346</v>
      </c>
      <c r="L15" s="15">
        <f t="shared" si="5"/>
        <v>17</v>
      </c>
      <c r="M15" s="22">
        <f t="shared" si="6"/>
        <v>0.14235697380233411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61184147875</v>
      </c>
      <c r="E16" s="72">
        <f t="shared" si="0"/>
        <v>0.19380049460807486</v>
      </c>
      <c r="F16" s="70">
        <f t="shared" si="1"/>
        <v>1</v>
      </c>
      <c r="G16" s="66">
        <v>4698159</v>
      </c>
      <c r="H16" s="23">
        <f t="shared" si="2"/>
        <v>1</v>
      </c>
      <c r="I16" s="66">
        <v>289137</v>
      </c>
      <c r="J16" s="15">
        <f t="shared" si="3"/>
        <v>1</v>
      </c>
      <c r="K16" s="19">
        <f t="shared" si="4"/>
        <v>211609.54106530815</v>
      </c>
      <c r="L16" s="15">
        <f t="shared" si="5"/>
        <v>1</v>
      </c>
      <c r="M16" s="22">
        <f t="shared" si="6"/>
        <v>0.78657471639598464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20757854828</v>
      </c>
      <c r="E17" s="72">
        <f t="shared" si="0"/>
        <v>6.5750405495355033E-2</v>
      </c>
      <c r="F17" s="70">
        <f t="shared" si="1"/>
        <v>7</v>
      </c>
      <c r="G17" s="66">
        <v>1615577</v>
      </c>
      <c r="H17" s="23">
        <f t="shared" si="2"/>
        <v>6</v>
      </c>
      <c r="I17" s="66">
        <v>186123</v>
      </c>
      <c r="J17" s="15">
        <f t="shared" si="3"/>
        <v>5</v>
      </c>
      <c r="K17" s="19">
        <f t="shared" si="4"/>
        <v>111527.61790858733</v>
      </c>
      <c r="L17" s="15">
        <f t="shared" si="5"/>
        <v>6</v>
      </c>
      <c r="M17" s="22">
        <f t="shared" si="6"/>
        <v>0.50633314290377862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23621066433</v>
      </c>
      <c r="E18" s="72">
        <f t="shared" si="0"/>
        <v>7.4819614505999929E-2</v>
      </c>
      <c r="F18" s="70">
        <f t="shared" si="1"/>
        <v>5</v>
      </c>
      <c r="G18" s="66">
        <v>3851315</v>
      </c>
      <c r="H18" s="23">
        <f t="shared" si="2"/>
        <v>2</v>
      </c>
      <c r="I18" s="66">
        <v>264933</v>
      </c>
      <c r="J18" s="15">
        <f t="shared" si="3"/>
        <v>3</v>
      </c>
      <c r="K18" s="19">
        <f t="shared" si="4"/>
        <v>89158.641743384171</v>
      </c>
      <c r="L18" s="15">
        <f t="shared" si="5"/>
        <v>9</v>
      </c>
      <c r="M18" s="22">
        <f t="shared" si="6"/>
        <v>0.72072961723659512</v>
      </c>
      <c r="N18" s="15">
        <f t="shared" si="7"/>
        <v>3</v>
      </c>
    </row>
    <row r="19" spans="2:15" ht="18.75" customHeight="1">
      <c r="B19" s="17" t="s">
        <v>16</v>
      </c>
      <c r="C19" s="75"/>
      <c r="D19" s="66">
        <v>5598112243</v>
      </c>
      <c r="E19" s="72">
        <f t="shared" si="0"/>
        <v>1.7731993649424006E-2</v>
      </c>
      <c r="F19" s="70">
        <f t="shared" si="1"/>
        <v>14</v>
      </c>
      <c r="G19" s="66">
        <v>1370462</v>
      </c>
      <c r="H19" s="23">
        <f t="shared" si="2"/>
        <v>9</v>
      </c>
      <c r="I19" s="66">
        <v>165655</v>
      </c>
      <c r="J19" s="15">
        <f t="shared" si="3"/>
        <v>8</v>
      </c>
      <c r="K19" s="19">
        <f t="shared" si="4"/>
        <v>33793.801835139297</v>
      </c>
      <c r="L19" s="15">
        <f t="shared" si="5"/>
        <v>16</v>
      </c>
      <c r="M19" s="22">
        <f t="shared" si="6"/>
        <v>0.45065154111918171</v>
      </c>
      <c r="N19" s="15">
        <f t="shared" si="7"/>
        <v>8</v>
      </c>
    </row>
    <row r="20" spans="2:15" ht="18.75" customHeight="1">
      <c r="B20" s="17" t="s">
        <v>17</v>
      </c>
      <c r="C20" s="75"/>
      <c r="D20" s="66">
        <v>43245916635</v>
      </c>
      <c r="E20" s="72">
        <f t="shared" si="0"/>
        <v>0.13698123328881243</v>
      </c>
      <c r="F20" s="70">
        <f t="shared" si="1"/>
        <v>2</v>
      </c>
      <c r="G20" s="66">
        <v>3826844</v>
      </c>
      <c r="H20" s="23">
        <f t="shared" si="2"/>
        <v>4</v>
      </c>
      <c r="I20" s="66">
        <v>256928</v>
      </c>
      <c r="J20" s="15">
        <f t="shared" si="3"/>
        <v>4</v>
      </c>
      <c r="K20" s="19">
        <f t="shared" si="4"/>
        <v>168319.20473829244</v>
      </c>
      <c r="L20" s="15">
        <f t="shared" si="5"/>
        <v>4</v>
      </c>
      <c r="M20" s="22">
        <f t="shared" si="6"/>
        <v>0.69895263744933211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25162448284</v>
      </c>
      <c r="E21" s="72">
        <f t="shared" si="0"/>
        <v>7.9701934117837936E-2</v>
      </c>
      <c r="F21" s="70">
        <f t="shared" si="1"/>
        <v>4</v>
      </c>
      <c r="G21" s="66">
        <v>1496069</v>
      </c>
      <c r="H21" s="23">
        <f t="shared" si="2"/>
        <v>7</v>
      </c>
      <c r="I21" s="66">
        <v>146220</v>
      </c>
      <c r="J21" s="15">
        <f t="shared" si="3"/>
        <v>11</v>
      </c>
      <c r="K21" s="19">
        <f t="shared" si="4"/>
        <v>172086.22817672</v>
      </c>
      <c r="L21" s="15">
        <f t="shared" si="5"/>
        <v>3</v>
      </c>
      <c r="M21" s="22">
        <f t="shared" si="6"/>
        <v>0.39778013547702601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992225</v>
      </c>
      <c r="E22" s="72">
        <f t="shared" si="0"/>
        <v>3.1428679231646008E-6</v>
      </c>
      <c r="F22" s="70">
        <f t="shared" si="1"/>
        <v>21</v>
      </c>
      <c r="G22" s="66">
        <v>460</v>
      </c>
      <c r="H22" s="23">
        <f t="shared" si="2"/>
        <v>21</v>
      </c>
      <c r="I22" s="66">
        <v>180</v>
      </c>
      <c r="J22" s="15">
        <f t="shared" si="3"/>
        <v>21</v>
      </c>
      <c r="K22" s="19">
        <f t="shared" si="4"/>
        <v>5512.3611111111113</v>
      </c>
      <c r="L22" s="15">
        <f t="shared" si="5"/>
        <v>21</v>
      </c>
      <c r="M22" s="22">
        <f t="shared" si="6"/>
        <v>4.8967599771484538E-4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85944</v>
      </c>
      <c r="E23" s="72">
        <f t="shared" si="0"/>
        <v>2.7222720732541352E-7</v>
      </c>
      <c r="F23" s="70">
        <f t="shared" si="1"/>
        <v>22</v>
      </c>
      <c r="G23" s="66">
        <v>104</v>
      </c>
      <c r="H23" s="23">
        <f t="shared" si="2"/>
        <v>22</v>
      </c>
      <c r="I23" s="66">
        <v>54</v>
      </c>
      <c r="J23" s="15">
        <f t="shared" si="3"/>
        <v>22</v>
      </c>
      <c r="K23" s="19">
        <f t="shared" si="4"/>
        <v>1591.5555555555557</v>
      </c>
      <c r="L23" s="15">
        <f t="shared" si="5"/>
        <v>22</v>
      </c>
      <c r="M23" s="22">
        <f t="shared" si="6"/>
        <v>1.469027993144536E-4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110832147</v>
      </c>
      <c r="E24" s="72">
        <f t="shared" si="0"/>
        <v>3.5106029344328529E-4</v>
      </c>
      <c r="F24" s="70">
        <f t="shared" si="1"/>
        <v>19</v>
      </c>
      <c r="G24" s="66">
        <v>40685</v>
      </c>
      <c r="H24" s="23">
        <f t="shared" si="2"/>
        <v>19</v>
      </c>
      <c r="I24" s="66">
        <v>10372</v>
      </c>
      <c r="J24" s="15">
        <f t="shared" si="3"/>
        <v>19</v>
      </c>
      <c r="K24" s="19">
        <f t="shared" si="4"/>
        <v>10685.706421133822</v>
      </c>
      <c r="L24" s="15">
        <f t="shared" si="5"/>
        <v>20</v>
      </c>
      <c r="M24" s="22">
        <f t="shared" si="6"/>
        <v>2.8216219157213198E-2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6438043609</v>
      </c>
      <c r="E25" s="72">
        <f t="shared" si="0"/>
        <v>2.0392472218157133E-2</v>
      </c>
      <c r="F25" s="70">
        <f t="shared" si="1"/>
        <v>12</v>
      </c>
      <c r="G25" s="66">
        <v>1418196</v>
      </c>
      <c r="H25" s="23">
        <f t="shared" si="2"/>
        <v>8</v>
      </c>
      <c r="I25" s="66">
        <v>174146</v>
      </c>
      <c r="J25" s="15">
        <f t="shared" si="3"/>
        <v>6</v>
      </c>
      <c r="K25" s="19">
        <f t="shared" si="4"/>
        <v>36969.230467538735</v>
      </c>
      <c r="L25" s="15">
        <f t="shared" si="5"/>
        <v>15</v>
      </c>
      <c r="M25" s="22">
        <f t="shared" si="6"/>
        <v>0.47375064610027479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19633098833</v>
      </c>
      <c r="E26" s="72">
        <f t="shared" si="0"/>
        <v>6.2187746281897813E-2</v>
      </c>
      <c r="F26" s="70">
        <f t="shared" si="1"/>
        <v>8</v>
      </c>
      <c r="G26" s="66">
        <v>761447</v>
      </c>
      <c r="H26" s="23">
        <f t="shared" si="2"/>
        <v>13</v>
      </c>
      <c r="I26" s="66">
        <v>123986</v>
      </c>
      <c r="J26" s="15">
        <f t="shared" si="3"/>
        <v>13</v>
      </c>
      <c r="K26" s="19">
        <f t="shared" si="4"/>
        <v>158349.32035068475</v>
      </c>
      <c r="L26" s="15">
        <f t="shared" si="5"/>
        <v>5</v>
      </c>
      <c r="M26" s="22">
        <f t="shared" si="6"/>
        <v>0.33729426807040452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1736823665</v>
      </c>
      <c r="E27" s="72">
        <f t="shared" si="0"/>
        <v>5.5013806192362423E-3</v>
      </c>
      <c r="F27" s="70">
        <f t="shared" si="1"/>
        <v>17</v>
      </c>
      <c r="G27" s="66">
        <v>692928</v>
      </c>
      <c r="H27" s="23">
        <f t="shared" si="2"/>
        <v>15</v>
      </c>
      <c r="I27" s="66">
        <v>97300</v>
      </c>
      <c r="J27" s="15">
        <f t="shared" si="3"/>
        <v>14</v>
      </c>
      <c r="K27" s="19">
        <f t="shared" si="4"/>
        <v>17850.191829393629</v>
      </c>
      <c r="L27" s="15">
        <f t="shared" si="5"/>
        <v>18</v>
      </c>
      <c r="M27" s="22">
        <f t="shared" si="6"/>
        <v>0.2646970809869692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4699090352</v>
      </c>
      <c r="E28" s="72">
        <f t="shared" si="0"/>
        <v>1.4884346126486486E-2</v>
      </c>
      <c r="F28" s="70">
        <f t="shared" si="1"/>
        <v>15</v>
      </c>
      <c r="G28" s="66">
        <v>189868</v>
      </c>
      <c r="H28" s="23">
        <f t="shared" si="2"/>
        <v>18</v>
      </c>
      <c r="I28" s="66">
        <v>85136</v>
      </c>
      <c r="J28" s="15">
        <f t="shared" si="3"/>
        <v>15</v>
      </c>
      <c r="K28" s="19">
        <f t="shared" si="4"/>
        <v>55195.103739898514</v>
      </c>
      <c r="L28" s="15">
        <f t="shared" si="5"/>
        <v>13</v>
      </c>
      <c r="M28" s="22">
        <f t="shared" si="6"/>
        <v>0.23160586523028373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31702231</v>
      </c>
      <c r="E29" s="73">
        <f t="shared" si="0"/>
        <v>1.0041666446890012E-4</v>
      </c>
      <c r="F29" s="70">
        <f t="shared" si="1"/>
        <v>20</v>
      </c>
      <c r="G29" s="67">
        <v>17013</v>
      </c>
      <c r="H29" s="23">
        <f t="shared" si="2"/>
        <v>20</v>
      </c>
      <c r="I29" s="67">
        <v>2348</v>
      </c>
      <c r="J29" s="15">
        <f t="shared" si="3"/>
        <v>20</v>
      </c>
      <c r="K29" s="26">
        <f t="shared" si="4"/>
        <v>13501.80195911414</v>
      </c>
      <c r="L29" s="15">
        <f t="shared" si="5"/>
        <v>19</v>
      </c>
      <c r="M29" s="29">
        <f t="shared" si="6"/>
        <v>6.3875513479692047E-3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315706871640</v>
      </c>
      <c r="E30" s="86"/>
      <c r="F30" s="87"/>
      <c r="G30" s="68">
        <v>9276525</v>
      </c>
      <c r="H30" s="87"/>
      <c r="I30" s="68">
        <v>334372</v>
      </c>
      <c r="J30" s="87"/>
      <c r="K30" s="30">
        <f t="shared" si="4"/>
        <v>944178.55454404082</v>
      </c>
      <c r="L30" s="87"/>
      <c r="M30" s="31">
        <f t="shared" si="6"/>
        <v>0.90963301504393479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24" priority="25" stopIfTrue="1">
      <formula>$F8&lt;=5</formula>
    </cfRule>
  </conditionalFormatting>
  <conditionalFormatting sqref="H8:H29">
    <cfRule type="expression" dxfId="823" priority="26" stopIfTrue="1">
      <formula>$H8&lt;=5</formula>
    </cfRule>
  </conditionalFormatting>
  <conditionalFormatting sqref="L8:L29">
    <cfRule type="expression" dxfId="822" priority="28" stopIfTrue="1">
      <formula>$L8&lt;=5</formula>
    </cfRule>
  </conditionalFormatting>
  <conditionalFormatting sqref="E8:E29">
    <cfRule type="expression" dxfId="821" priority="23" stopIfTrue="1">
      <formula>$F8&lt;=5</formula>
    </cfRule>
  </conditionalFormatting>
  <conditionalFormatting sqref="J8:J29">
    <cfRule type="expression" dxfId="820" priority="21" stopIfTrue="1">
      <formula>$J8&lt;=5</formula>
    </cfRule>
  </conditionalFormatting>
  <conditionalFormatting sqref="I8:I29">
    <cfRule type="expression" dxfId="819" priority="19" stopIfTrue="1">
      <formula>$J8&lt;=5</formula>
    </cfRule>
  </conditionalFormatting>
  <conditionalFormatting sqref="K8:K29">
    <cfRule type="expression" dxfId="818" priority="17" stopIfTrue="1">
      <formula>$L8&lt;=5</formula>
    </cfRule>
  </conditionalFormatting>
  <conditionalFormatting sqref="D8:D29">
    <cfRule type="expression" dxfId="817" priority="15" stopIfTrue="1">
      <formula>$F8&lt;=5</formula>
    </cfRule>
  </conditionalFormatting>
  <conditionalFormatting sqref="G8:G29">
    <cfRule type="expression" dxfId="816" priority="13" stopIfTrue="1">
      <formula>$H8&lt;=5</formula>
    </cfRule>
  </conditionalFormatting>
  <conditionalFormatting sqref="N8:N29">
    <cfRule type="expression" dxfId="815" priority="9" stopIfTrue="1">
      <formula>$N8&lt;=5</formula>
    </cfRule>
  </conditionalFormatting>
  <conditionalFormatting sqref="M8:M29">
    <cfRule type="expression" dxfId="814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201</v>
      </c>
      <c r="P2" s="37"/>
    </row>
    <row r="3" spans="1:16" ht="18.75" customHeight="1">
      <c r="A3" s="37"/>
      <c r="B3" s="97" t="s">
        <v>179</v>
      </c>
      <c r="C3" s="98"/>
      <c r="D3" s="106">
        <v>367590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5763236410</v>
      </c>
      <c r="E8" s="69">
        <f t="shared" ref="E8:E29" si="0">IFERROR(D8/$D$30,0)</f>
        <v>1.8255023655525015E-2</v>
      </c>
      <c r="F8" s="70">
        <f>_xlfn.IFS(D8&gt;0,RANK(D8,$D$8:$D$29,0),D8=0,"-")</f>
        <v>13</v>
      </c>
      <c r="G8" s="65">
        <v>719876</v>
      </c>
      <c r="H8" s="23">
        <f>_xlfn.IFS(G8&gt;0,RANK(G8,$G$8:$G$29,0),G8=0,"-")</f>
        <v>14</v>
      </c>
      <c r="I8" s="65">
        <v>129853</v>
      </c>
      <c r="J8" s="15">
        <f>_xlfn.IFS(I8&gt;0,RANK(I8,$I$8:$I$29,0),I8=0,"-")</f>
        <v>12</v>
      </c>
      <c r="K8" s="13">
        <f>IFERROR(D8/I8,0)</f>
        <v>44382.774444949289</v>
      </c>
      <c r="L8" s="15">
        <f>_xlfn.IFS(K8&gt;0,RANK(K8,$K$8:$K$29,0),K8=0,"-")</f>
        <v>14</v>
      </c>
      <c r="M8" s="16">
        <f>IFERROR(I8/$D$3,0)</f>
        <v>0.35325498517369897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34365593929</v>
      </c>
      <c r="E9" s="69">
        <f t="shared" si="0"/>
        <v>0.10885285375792209</v>
      </c>
      <c r="F9" s="70">
        <f t="shared" ref="F9:F29" si="1">_xlfn.IFS(D9&gt;0,RANK(D9,$D$8:$D$29,0),D9=0,"-")</f>
        <v>3</v>
      </c>
      <c r="G9" s="66">
        <v>929714</v>
      </c>
      <c r="H9" s="23">
        <f t="shared" ref="H9:H29" si="2">_xlfn.IFS(G9&gt;0,RANK(G9,$G$8:$G$29,0),G9=0,"-")</f>
        <v>11</v>
      </c>
      <c r="I9" s="66">
        <v>162643</v>
      </c>
      <c r="J9" s="15">
        <f t="shared" ref="J9:J29" si="3">_xlfn.IFS(I9&gt;0,RANK(I9,$I$8:$I$29,0),I9=0,"-")</f>
        <v>9</v>
      </c>
      <c r="K9" s="19">
        <f t="shared" ref="K9:K29" si="4">IFERROR(D9/I9,0)</f>
        <v>211294.63874252196</v>
      </c>
      <c r="L9" s="15">
        <f t="shared" ref="L9:L29" si="5">_xlfn.IFS(K9&gt;0,RANK(K9,$K$8:$K$29,0),K9=0,"-")</f>
        <v>2</v>
      </c>
      <c r="M9" s="22">
        <f t="shared" ref="M9:M30" si="6">IFERROR(I9/$D$3,0)</f>
        <v>0.44245762942408662</v>
      </c>
      <c r="N9" s="15">
        <f t="shared" ref="N9:N29" si="7">_xlfn.IFS(M9&gt;0,RANK(M9,$M$8:$M$29,0),M9=0,"-")</f>
        <v>9</v>
      </c>
    </row>
    <row r="10" spans="1:16" ht="18.75" customHeight="1">
      <c r="B10" s="17" t="s">
        <v>8</v>
      </c>
      <c r="C10" s="18"/>
      <c r="D10" s="66">
        <v>3944879637</v>
      </c>
      <c r="E10" s="69">
        <f t="shared" si="0"/>
        <v>1.2495387308193721E-2</v>
      </c>
      <c r="F10" s="70">
        <f t="shared" si="1"/>
        <v>16</v>
      </c>
      <c r="G10" s="66">
        <v>396660</v>
      </c>
      <c r="H10" s="23">
        <f t="shared" si="2"/>
        <v>16</v>
      </c>
      <c r="I10" s="66">
        <v>68672</v>
      </c>
      <c r="J10" s="15">
        <f t="shared" si="3"/>
        <v>17</v>
      </c>
      <c r="K10" s="19">
        <f t="shared" si="4"/>
        <v>57445.241685111832</v>
      </c>
      <c r="L10" s="15">
        <f t="shared" si="5"/>
        <v>12</v>
      </c>
      <c r="M10" s="22">
        <f t="shared" si="6"/>
        <v>0.18681683397263255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22830691150</v>
      </c>
      <c r="E11" s="69">
        <f t="shared" si="0"/>
        <v>7.231610459221742E-2</v>
      </c>
      <c r="F11" s="70">
        <f t="shared" si="1"/>
        <v>6</v>
      </c>
      <c r="G11" s="66">
        <v>3833077</v>
      </c>
      <c r="H11" s="23">
        <f t="shared" si="2"/>
        <v>3</v>
      </c>
      <c r="I11" s="66">
        <v>265359</v>
      </c>
      <c r="J11" s="15">
        <f t="shared" si="3"/>
        <v>2</v>
      </c>
      <c r="K11" s="19">
        <f t="shared" si="4"/>
        <v>86036.995730312527</v>
      </c>
      <c r="L11" s="15">
        <f t="shared" si="5"/>
        <v>10</v>
      </c>
      <c r="M11" s="22">
        <f t="shared" si="6"/>
        <v>0.72188851709785362</v>
      </c>
      <c r="N11" s="15">
        <f t="shared" si="7"/>
        <v>2</v>
      </c>
    </row>
    <row r="12" spans="1:16" ht="18.75" customHeight="1">
      <c r="B12" s="17" t="s">
        <v>10</v>
      </c>
      <c r="C12" s="18"/>
      <c r="D12" s="66">
        <v>7025601652</v>
      </c>
      <c r="E12" s="69">
        <f t="shared" si="0"/>
        <v>2.2253559498100761E-2</v>
      </c>
      <c r="F12" s="70">
        <f t="shared" si="1"/>
        <v>11</v>
      </c>
      <c r="G12" s="66">
        <v>803771</v>
      </c>
      <c r="H12" s="23">
        <f t="shared" si="2"/>
        <v>12</v>
      </c>
      <c r="I12" s="66">
        <v>74962</v>
      </c>
      <c r="J12" s="15">
        <f t="shared" si="3"/>
        <v>16</v>
      </c>
      <c r="K12" s="19">
        <f t="shared" si="4"/>
        <v>93722.174595128192</v>
      </c>
      <c r="L12" s="15">
        <f t="shared" si="5"/>
        <v>8</v>
      </c>
      <c r="M12" s="22">
        <f t="shared" si="6"/>
        <v>0.20392828967055687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17106792401</v>
      </c>
      <c r="E13" s="69">
        <f t="shared" si="0"/>
        <v>5.4185682789023505E-2</v>
      </c>
      <c r="F13" s="70">
        <f t="shared" si="1"/>
        <v>9</v>
      </c>
      <c r="G13" s="66">
        <v>2432077</v>
      </c>
      <c r="H13" s="23">
        <f t="shared" si="2"/>
        <v>5</v>
      </c>
      <c r="I13" s="66">
        <v>171817</v>
      </c>
      <c r="J13" s="15">
        <f t="shared" si="3"/>
        <v>7</v>
      </c>
      <c r="K13" s="19">
        <f t="shared" si="4"/>
        <v>99564.026848332825</v>
      </c>
      <c r="L13" s="15">
        <f t="shared" si="5"/>
        <v>7</v>
      </c>
      <c r="M13" s="22">
        <f t="shared" si="6"/>
        <v>0.46741478277428655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11387801055</v>
      </c>
      <c r="E14" s="69">
        <f t="shared" si="0"/>
        <v>3.6070805161268364E-2</v>
      </c>
      <c r="F14" s="70">
        <f t="shared" si="1"/>
        <v>10</v>
      </c>
      <c r="G14" s="66">
        <v>1173768</v>
      </c>
      <c r="H14" s="23">
        <f t="shared" si="2"/>
        <v>10</v>
      </c>
      <c r="I14" s="66">
        <v>158296</v>
      </c>
      <c r="J14" s="15">
        <f t="shared" si="3"/>
        <v>10</v>
      </c>
      <c r="K14" s="19">
        <f t="shared" si="4"/>
        <v>71939.9167066761</v>
      </c>
      <c r="L14" s="15">
        <f t="shared" si="5"/>
        <v>11</v>
      </c>
      <c r="M14" s="22">
        <f t="shared" si="6"/>
        <v>0.43063195407927313</v>
      </c>
      <c r="N14" s="15">
        <f t="shared" si="7"/>
        <v>10</v>
      </c>
    </row>
    <row r="15" spans="1:16" ht="18.75" customHeight="1">
      <c r="B15" s="17" t="s">
        <v>13</v>
      </c>
      <c r="C15" s="18"/>
      <c r="D15" s="66">
        <v>1062060102</v>
      </c>
      <c r="E15" s="69">
        <f t="shared" si="0"/>
        <v>3.3640702734246005E-3</v>
      </c>
      <c r="F15" s="70">
        <f t="shared" si="1"/>
        <v>18</v>
      </c>
      <c r="G15" s="66">
        <v>273093</v>
      </c>
      <c r="H15" s="23">
        <f t="shared" si="2"/>
        <v>17</v>
      </c>
      <c r="I15" s="66">
        <v>52329</v>
      </c>
      <c r="J15" s="15">
        <f t="shared" si="3"/>
        <v>18</v>
      </c>
      <c r="K15" s="19">
        <f t="shared" si="4"/>
        <v>20295.822622255346</v>
      </c>
      <c r="L15" s="15">
        <f t="shared" si="5"/>
        <v>17</v>
      </c>
      <c r="M15" s="22">
        <f t="shared" si="6"/>
        <v>0.14235697380233411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61184147875</v>
      </c>
      <c r="E16" s="69">
        <f t="shared" si="0"/>
        <v>0.19380049460807486</v>
      </c>
      <c r="F16" s="70">
        <f t="shared" si="1"/>
        <v>1</v>
      </c>
      <c r="G16" s="66">
        <v>4698159</v>
      </c>
      <c r="H16" s="23">
        <f t="shared" si="2"/>
        <v>1</v>
      </c>
      <c r="I16" s="66">
        <v>289137</v>
      </c>
      <c r="J16" s="15">
        <f t="shared" si="3"/>
        <v>1</v>
      </c>
      <c r="K16" s="19">
        <f t="shared" si="4"/>
        <v>211609.54106530815</v>
      </c>
      <c r="L16" s="15">
        <f t="shared" si="5"/>
        <v>1</v>
      </c>
      <c r="M16" s="22">
        <f t="shared" si="6"/>
        <v>0.78657471639598464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20757854828</v>
      </c>
      <c r="E17" s="69">
        <f t="shared" si="0"/>
        <v>6.5750405495355033E-2</v>
      </c>
      <c r="F17" s="70">
        <f t="shared" si="1"/>
        <v>7</v>
      </c>
      <c r="G17" s="66">
        <v>1615577</v>
      </c>
      <c r="H17" s="23">
        <f t="shared" si="2"/>
        <v>6</v>
      </c>
      <c r="I17" s="66">
        <v>186123</v>
      </c>
      <c r="J17" s="15">
        <f t="shared" si="3"/>
        <v>5</v>
      </c>
      <c r="K17" s="19">
        <f t="shared" si="4"/>
        <v>111527.61790858733</v>
      </c>
      <c r="L17" s="15">
        <f t="shared" si="5"/>
        <v>6</v>
      </c>
      <c r="M17" s="22">
        <f t="shared" si="6"/>
        <v>0.50633314290377862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23621066433</v>
      </c>
      <c r="E18" s="69">
        <f t="shared" si="0"/>
        <v>7.4819614505999929E-2</v>
      </c>
      <c r="F18" s="70">
        <f t="shared" si="1"/>
        <v>5</v>
      </c>
      <c r="G18" s="66">
        <v>3851315</v>
      </c>
      <c r="H18" s="23">
        <f t="shared" si="2"/>
        <v>2</v>
      </c>
      <c r="I18" s="66">
        <v>264933</v>
      </c>
      <c r="J18" s="15">
        <f t="shared" si="3"/>
        <v>3</v>
      </c>
      <c r="K18" s="19">
        <f t="shared" si="4"/>
        <v>89158.641743384171</v>
      </c>
      <c r="L18" s="15">
        <f t="shared" si="5"/>
        <v>9</v>
      </c>
      <c r="M18" s="22">
        <f t="shared" si="6"/>
        <v>0.72072961723659512</v>
      </c>
      <c r="N18" s="15">
        <f t="shared" si="7"/>
        <v>3</v>
      </c>
    </row>
    <row r="19" spans="2:15" ht="18.75" customHeight="1">
      <c r="B19" s="17" t="s">
        <v>16</v>
      </c>
      <c r="C19" s="75"/>
      <c r="D19" s="66">
        <v>5598112243</v>
      </c>
      <c r="E19" s="69">
        <f t="shared" si="0"/>
        <v>1.7731993649424006E-2</v>
      </c>
      <c r="F19" s="70">
        <f t="shared" si="1"/>
        <v>14</v>
      </c>
      <c r="G19" s="66">
        <v>1370462</v>
      </c>
      <c r="H19" s="23">
        <f t="shared" si="2"/>
        <v>9</v>
      </c>
      <c r="I19" s="66">
        <v>165655</v>
      </c>
      <c r="J19" s="15">
        <f t="shared" si="3"/>
        <v>8</v>
      </c>
      <c r="K19" s="19">
        <f t="shared" si="4"/>
        <v>33793.801835139297</v>
      </c>
      <c r="L19" s="15">
        <f t="shared" si="5"/>
        <v>16</v>
      </c>
      <c r="M19" s="22">
        <f t="shared" si="6"/>
        <v>0.45065154111918171</v>
      </c>
      <c r="N19" s="15">
        <f t="shared" si="7"/>
        <v>8</v>
      </c>
    </row>
    <row r="20" spans="2:15" ht="18.75" customHeight="1">
      <c r="B20" s="17" t="s">
        <v>17</v>
      </c>
      <c r="C20" s="75"/>
      <c r="D20" s="66">
        <v>43245916635</v>
      </c>
      <c r="E20" s="69">
        <f t="shared" si="0"/>
        <v>0.13698123328881243</v>
      </c>
      <c r="F20" s="70">
        <f t="shared" si="1"/>
        <v>2</v>
      </c>
      <c r="G20" s="66">
        <v>3826844</v>
      </c>
      <c r="H20" s="23">
        <f t="shared" si="2"/>
        <v>4</v>
      </c>
      <c r="I20" s="66">
        <v>256928</v>
      </c>
      <c r="J20" s="15">
        <f t="shared" si="3"/>
        <v>4</v>
      </c>
      <c r="K20" s="19">
        <f t="shared" si="4"/>
        <v>168319.20473829244</v>
      </c>
      <c r="L20" s="15">
        <f t="shared" si="5"/>
        <v>4</v>
      </c>
      <c r="M20" s="22">
        <f t="shared" si="6"/>
        <v>0.69895263744933211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25162448284</v>
      </c>
      <c r="E21" s="69">
        <f t="shared" si="0"/>
        <v>7.9701934117837936E-2</v>
      </c>
      <c r="F21" s="70">
        <f t="shared" si="1"/>
        <v>4</v>
      </c>
      <c r="G21" s="66">
        <v>1496069</v>
      </c>
      <c r="H21" s="23">
        <f t="shared" si="2"/>
        <v>7</v>
      </c>
      <c r="I21" s="66">
        <v>146220</v>
      </c>
      <c r="J21" s="15">
        <f t="shared" si="3"/>
        <v>11</v>
      </c>
      <c r="K21" s="19">
        <f t="shared" si="4"/>
        <v>172086.22817672</v>
      </c>
      <c r="L21" s="15">
        <f t="shared" si="5"/>
        <v>3</v>
      </c>
      <c r="M21" s="22">
        <f t="shared" si="6"/>
        <v>0.39778013547702601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992225</v>
      </c>
      <c r="E22" s="69">
        <f t="shared" si="0"/>
        <v>3.1428679231646008E-6</v>
      </c>
      <c r="F22" s="70">
        <f t="shared" si="1"/>
        <v>21</v>
      </c>
      <c r="G22" s="66">
        <v>460</v>
      </c>
      <c r="H22" s="23">
        <f t="shared" si="2"/>
        <v>21</v>
      </c>
      <c r="I22" s="66">
        <v>180</v>
      </c>
      <c r="J22" s="15">
        <f t="shared" si="3"/>
        <v>21</v>
      </c>
      <c r="K22" s="19">
        <f t="shared" si="4"/>
        <v>5512.3611111111113</v>
      </c>
      <c r="L22" s="15">
        <f t="shared" si="5"/>
        <v>21</v>
      </c>
      <c r="M22" s="22">
        <f t="shared" si="6"/>
        <v>4.8967599771484538E-4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85944</v>
      </c>
      <c r="E23" s="69">
        <f t="shared" si="0"/>
        <v>2.7222720732541352E-7</v>
      </c>
      <c r="F23" s="70">
        <f t="shared" si="1"/>
        <v>22</v>
      </c>
      <c r="G23" s="66">
        <v>104</v>
      </c>
      <c r="H23" s="23">
        <f t="shared" si="2"/>
        <v>22</v>
      </c>
      <c r="I23" s="66">
        <v>54</v>
      </c>
      <c r="J23" s="15">
        <f t="shared" si="3"/>
        <v>22</v>
      </c>
      <c r="K23" s="19">
        <f t="shared" si="4"/>
        <v>1591.5555555555557</v>
      </c>
      <c r="L23" s="15">
        <f t="shared" si="5"/>
        <v>22</v>
      </c>
      <c r="M23" s="22">
        <f t="shared" si="6"/>
        <v>1.469027993144536E-4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110832147</v>
      </c>
      <c r="E24" s="69">
        <f t="shared" si="0"/>
        <v>3.5106029344328529E-4</v>
      </c>
      <c r="F24" s="70">
        <f t="shared" si="1"/>
        <v>19</v>
      </c>
      <c r="G24" s="66">
        <v>40685</v>
      </c>
      <c r="H24" s="23">
        <f t="shared" si="2"/>
        <v>19</v>
      </c>
      <c r="I24" s="66">
        <v>10372</v>
      </c>
      <c r="J24" s="15">
        <f t="shared" si="3"/>
        <v>19</v>
      </c>
      <c r="K24" s="19">
        <f t="shared" si="4"/>
        <v>10685.706421133822</v>
      </c>
      <c r="L24" s="15">
        <f t="shared" si="5"/>
        <v>20</v>
      </c>
      <c r="M24" s="22">
        <f t="shared" si="6"/>
        <v>2.8216219157213198E-2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6438043609</v>
      </c>
      <c r="E25" s="69">
        <f t="shared" si="0"/>
        <v>2.0392472218157133E-2</v>
      </c>
      <c r="F25" s="70">
        <f t="shared" si="1"/>
        <v>12</v>
      </c>
      <c r="G25" s="66">
        <v>1418196</v>
      </c>
      <c r="H25" s="23">
        <f t="shared" si="2"/>
        <v>8</v>
      </c>
      <c r="I25" s="66">
        <v>174146</v>
      </c>
      <c r="J25" s="15">
        <f t="shared" si="3"/>
        <v>6</v>
      </c>
      <c r="K25" s="19">
        <f t="shared" si="4"/>
        <v>36969.230467538735</v>
      </c>
      <c r="L25" s="15">
        <f t="shared" si="5"/>
        <v>15</v>
      </c>
      <c r="M25" s="22">
        <f t="shared" si="6"/>
        <v>0.47375064610027479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19633098833</v>
      </c>
      <c r="E26" s="69">
        <f t="shared" si="0"/>
        <v>6.2187746281897813E-2</v>
      </c>
      <c r="F26" s="70">
        <f t="shared" si="1"/>
        <v>8</v>
      </c>
      <c r="G26" s="66">
        <v>761447</v>
      </c>
      <c r="H26" s="23">
        <f t="shared" si="2"/>
        <v>13</v>
      </c>
      <c r="I26" s="66">
        <v>123986</v>
      </c>
      <c r="J26" s="15">
        <f t="shared" si="3"/>
        <v>13</v>
      </c>
      <c r="K26" s="19">
        <f t="shared" si="4"/>
        <v>158349.32035068475</v>
      </c>
      <c r="L26" s="15">
        <f t="shared" si="5"/>
        <v>5</v>
      </c>
      <c r="M26" s="22">
        <f t="shared" si="6"/>
        <v>0.33729426807040452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1736823665</v>
      </c>
      <c r="E27" s="69">
        <f t="shared" si="0"/>
        <v>5.5013806192362423E-3</v>
      </c>
      <c r="F27" s="70">
        <f t="shared" si="1"/>
        <v>17</v>
      </c>
      <c r="G27" s="66">
        <v>692928</v>
      </c>
      <c r="H27" s="23">
        <f t="shared" si="2"/>
        <v>15</v>
      </c>
      <c r="I27" s="66">
        <v>97300</v>
      </c>
      <c r="J27" s="15">
        <f t="shared" si="3"/>
        <v>14</v>
      </c>
      <c r="K27" s="19">
        <f t="shared" si="4"/>
        <v>17850.191829393629</v>
      </c>
      <c r="L27" s="15">
        <f t="shared" si="5"/>
        <v>18</v>
      </c>
      <c r="M27" s="22">
        <f t="shared" si="6"/>
        <v>0.2646970809869692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4699090352</v>
      </c>
      <c r="E28" s="69">
        <f t="shared" si="0"/>
        <v>1.4884346126486486E-2</v>
      </c>
      <c r="F28" s="70">
        <f t="shared" si="1"/>
        <v>15</v>
      </c>
      <c r="G28" s="66">
        <v>189868</v>
      </c>
      <c r="H28" s="23">
        <f t="shared" si="2"/>
        <v>18</v>
      </c>
      <c r="I28" s="66">
        <v>85136</v>
      </c>
      <c r="J28" s="15">
        <f t="shared" si="3"/>
        <v>15</v>
      </c>
      <c r="K28" s="19">
        <f t="shared" si="4"/>
        <v>55195.103739898514</v>
      </c>
      <c r="L28" s="15">
        <f t="shared" si="5"/>
        <v>13</v>
      </c>
      <c r="M28" s="22">
        <f t="shared" si="6"/>
        <v>0.23160586523028373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31702231</v>
      </c>
      <c r="E29" s="69">
        <f t="shared" si="0"/>
        <v>1.0041666446890012E-4</v>
      </c>
      <c r="F29" s="70">
        <f t="shared" si="1"/>
        <v>20</v>
      </c>
      <c r="G29" s="67">
        <v>17013</v>
      </c>
      <c r="H29" s="23">
        <f t="shared" si="2"/>
        <v>20</v>
      </c>
      <c r="I29" s="67">
        <v>2348</v>
      </c>
      <c r="J29" s="15">
        <f t="shared" si="3"/>
        <v>20</v>
      </c>
      <c r="K29" s="26">
        <f t="shared" si="4"/>
        <v>13501.80195911414</v>
      </c>
      <c r="L29" s="15">
        <f t="shared" si="5"/>
        <v>19</v>
      </c>
      <c r="M29" s="29">
        <f t="shared" si="6"/>
        <v>6.3875513479692047E-3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v>315706871640</v>
      </c>
      <c r="E30" s="86"/>
      <c r="F30" s="87"/>
      <c r="G30" s="68">
        <v>9276525</v>
      </c>
      <c r="H30" s="87"/>
      <c r="I30" s="68">
        <v>334372</v>
      </c>
      <c r="J30" s="87"/>
      <c r="K30" s="30">
        <f>IFERROR(D30/I30,0)</f>
        <v>944178.55454404082</v>
      </c>
      <c r="L30" s="87"/>
      <c r="M30" s="31">
        <f t="shared" si="6"/>
        <v>0.90963301504393479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13" priority="24" stopIfTrue="1">
      <formula>$F8&lt;=5</formula>
    </cfRule>
  </conditionalFormatting>
  <conditionalFormatting sqref="J8:J29">
    <cfRule type="expression" dxfId="812" priority="26" stopIfTrue="1">
      <formula>$J8&lt;=5</formula>
    </cfRule>
  </conditionalFormatting>
  <conditionalFormatting sqref="L8:L29">
    <cfRule type="expression" dxfId="811" priority="27" stopIfTrue="1">
      <formula>$L8&lt;=5</formula>
    </cfRule>
  </conditionalFormatting>
  <conditionalFormatting sqref="E8:E29">
    <cfRule type="expression" dxfId="810" priority="22" stopIfTrue="1">
      <formula>$F8&lt;=5</formula>
    </cfRule>
  </conditionalFormatting>
  <conditionalFormatting sqref="G8:G29">
    <cfRule type="expression" dxfId="809" priority="20" stopIfTrue="1">
      <formula>$H8&lt;=5</formula>
    </cfRule>
  </conditionalFormatting>
  <conditionalFormatting sqref="I8:I29">
    <cfRule type="expression" dxfId="808" priority="18" stopIfTrue="1">
      <formula>$J8&lt;=5</formula>
    </cfRule>
  </conditionalFormatting>
  <conditionalFormatting sqref="K8:K29">
    <cfRule type="expression" dxfId="807" priority="16" stopIfTrue="1">
      <formula>$L8&lt;=5</formula>
    </cfRule>
  </conditionalFormatting>
  <conditionalFormatting sqref="D8:D29">
    <cfRule type="expression" dxfId="806" priority="14" stopIfTrue="1">
      <formula>$F8&lt;=5</formula>
    </cfRule>
  </conditionalFormatting>
  <conditionalFormatting sqref="N8:N29">
    <cfRule type="expression" dxfId="805" priority="8" stopIfTrue="1">
      <formula>$N8&lt;=5</formula>
    </cfRule>
  </conditionalFormatting>
  <conditionalFormatting sqref="M8:M29">
    <cfRule type="expression" dxfId="804" priority="6" stopIfTrue="1">
      <formula>$N8&lt;=5</formula>
    </cfRule>
  </conditionalFormatting>
  <conditionalFormatting sqref="H8:H29">
    <cfRule type="expression" dxfId="803" priority="25" stopIfTrue="1">
      <formula>$H8&lt;=5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5" width="9" style="38"/>
    <col min="16" max="16" width="8.625" style="38" bestFit="1" customWidth="1"/>
    <col min="17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202</v>
      </c>
    </row>
    <row r="3" spans="1:16" s="1" customFormat="1" ht="18.75" customHeight="1">
      <c r="A3" s="37"/>
      <c r="B3" s="97" t="s">
        <v>179</v>
      </c>
      <c r="C3" s="98"/>
      <c r="D3" s="106">
        <v>13946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28</v>
      </c>
      <c r="C8" s="41"/>
      <c r="D8" s="61">
        <v>227426388</v>
      </c>
      <c r="E8" s="42">
        <f t="shared" ref="E8:E29" si="0">IFERROR(D8/$D$30,0)</f>
        <v>2.0499175404576329E-2</v>
      </c>
      <c r="F8" s="43">
        <f>_xlfn.IFS(D8&gt;0,RANK(D8,$D$8:$D$29,0),D8=0,"-")</f>
        <v>12</v>
      </c>
      <c r="G8" s="61">
        <v>26298</v>
      </c>
      <c r="H8" s="48">
        <f>_xlfn.IFS(G8&gt;0,RANK(G8,$G$8:$G$29,0),G8=0,"-")</f>
        <v>13</v>
      </c>
      <c r="I8" s="61">
        <v>4478</v>
      </c>
      <c r="J8" s="43">
        <f>_xlfn.IFS(I8&gt;0,RANK(I8,$I$8:$I$29,0),I8=0,"-")</f>
        <v>12</v>
      </c>
      <c r="K8" s="61">
        <f>IFERROR(D8/I8,0)</f>
        <v>50787.491737382763</v>
      </c>
      <c r="L8" s="43">
        <f>_xlfn.IFS(K8&gt;0,RANK(K8,$K$8:$K$29,0),K8=0,"-")</f>
        <v>14</v>
      </c>
      <c r="M8" s="16">
        <f>IFERROR(I8/$D$3,0)</f>
        <v>0.32109565466800516</v>
      </c>
      <c r="N8" s="15">
        <f>_xlfn.IFS(M8&gt;0,RANK(M8,$M$8:$M$29,0),M8=0,"-")</f>
        <v>12</v>
      </c>
      <c r="P8" s="60"/>
    </row>
    <row r="9" spans="1:16" ht="18.75" customHeight="1">
      <c r="B9" s="45" t="s">
        <v>29</v>
      </c>
      <c r="C9" s="46"/>
      <c r="D9" s="62">
        <v>1142599092</v>
      </c>
      <c r="E9" s="47">
        <f t="shared" si="0"/>
        <v>0.10298866112237444</v>
      </c>
      <c r="F9" s="43">
        <f t="shared" ref="F9:F29" si="1">_xlfn.IFS(D9&gt;0,RANK(D9,$D$8:$D$29,0),D9=0,"-")</f>
        <v>3</v>
      </c>
      <c r="G9" s="62">
        <v>34400</v>
      </c>
      <c r="H9" s="48">
        <f t="shared" ref="H9:H29" si="2">_xlfn.IFS(G9&gt;0,RANK(G9,$G$8:$G$29,0),G9=0,"-")</f>
        <v>11</v>
      </c>
      <c r="I9" s="62">
        <v>5554</v>
      </c>
      <c r="J9" s="43">
        <f t="shared" ref="J9:J29" si="3">_xlfn.IFS(I9&gt;0,RANK(I9,$I$8:$I$29,0),I9=0,"-")</f>
        <v>10</v>
      </c>
      <c r="K9" s="62">
        <f t="shared" ref="K9:K27" si="4">IFERROR(D9/I9,0)</f>
        <v>205725.43968311127</v>
      </c>
      <c r="L9" s="43">
        <f t="shared" ref="L9:L29" si="5">_xlfn.IFS(K9&gt;0,RANK(K9,$K$8:$K$29,0),K9=0,"-")</f>
        <v>2</v>
      </c>
      <c r="M9" s="22">
        <f t="shared" ref="M9:M30" si="6">IFERROR(I9/$D$3,0)</f>
        <v>0.39825039437831639</v>
      </c>
      <c r="N9" s="15">
        <f t="shared" ref="N9:N29" si="7">_xlfn.IFS(M9&gt;0,RANK(M9,$M$8:$M$29,0),M9=0,"-")</f>
        <v>10</v>
      </c>
      <c r="P9" s="60"/>
    </row>
    <row r="10" spans="1:16" ht="18.75" customHeight="1">
      <c r="B10" s="45" t="s">
        <v>30</v>
      </c>
      <c r="C10" s="46"/>
      <c r="D10" s="62">
        <v>120788951</v>
      </c>
      <c r="E10" s="47">
        <f t="shared" si="0"/>
        <v>1.0887364106067478E-2</v>
      </c>
      <c r="F10" s="43">
        <f t="shared" si="1"/>
        <v>16</v>
      </c>
      <c r="G10" s="62">
        <v>12775</v>
      </c>
      <c r="H10" s="48">
        <f t="shared" si="2"/>
        <v>16</v>
      </c>
      <c r="I10" s="62">
        <v>2179</v>
      </c>
      <c r="J10" s="43">
        <f t="shared" si="3"/>
        <v>17</v>
      </c>
      <c r="K10" s="62">
        <f t="shared" si="4"/>
        <v>55433.203763194128</v>
      </c>
      <c r="L10" s="43">
        <f t="shared" si="5"/>
        <v>13</v>
      </c>
      <c r="M10" s="22">
        <f t="shared" si="6"/>
        <v>0.15624551842822315</v>
      </c>
      <c r="N10" s="15">
        <f t="shared" si="7"/>
        <v>17</v>
      </c>
      <c r="P10" s="60"/>
    </row>
    <row r="11" spans="1:16" ht="18.75" customHeight="1">
      <c r="B11" s="45" t="s">
        <v>31</v>
      </c>
      <c r="C11" s="46"/>
      <c r="D11" s="62">
        <v>890503850</v>
      </c>
      <c r="E11" s="47">
        <f t="shared" si="0"/>
        <v>8.0265947940924634E-2</v>
      </c>
      <c r="F11" s="43">
        <f t="shared" si="1"/>
        <v>5</v>
      </c>
      <c r="G11" s="62">
        <v>138665</v>
      </c>
      <c r="H11" s="48">
        <f t="shared" si="2"/>
        <v>2</v>
      </c>
      <c r="I11" s="62">
        <v>9355</v>
      </c>
      <c r="J11" s="43">
        <f t="shared" si="3"/>
        <v>2</v>
      </c>
      <c r="K11" s="62">
        <f t="shared" si="4"/>
        <v>95190.149652592198</v>
      </c>
      <c r="L11" s="43">
        <f t="shared" si="5"/>
        <v>7</v>
      </c>
      <c r="M11" s="22">
        <f t="shared" si="6"/>
        <v>0.6708016635594436</v>
      </c>
      <c r="N11" s="15">
        <f t="shared" si="7"/>
        <v>2</v>
      </c>
      <c r="P11" s="60"/>
    </row>
    <row r="12" spans="1:16" ht="18.75" customHeight="1">
      <c r="B12" s="45" t="s">
        <v>32</v>
      </c>
      <c r="C12" s="46"/>
      <c r="D12" s="62">
        <v>230475027</v>
      </c>
      <c r="E12" s="47">
        <f t="shared" si="0"/>
        <v>2.0773965793483319E-2</v>
      </c>
      <c r="F12" s="43">
        <f t="shared" si="1"/>
        <v>11</v>
      </c>
      <c r="G12" s="62">
        <v>27715</v>
      </c>
      <c r="H12" s="48">
        <f t="shared" si="2"/>
        <v>12</v>
      </c>
      <c r="I12" s="62">
        <v>2580</v>
      </c>
      <c r="J12" s="43">
        <f t="shared" si="3"/>
        <v>16</v>
      </c>
      <c r="K12" s="62">
        <f t="shared" si="4"/>
        <v>89331.40581395349</v>
      </c>
      <c r="L12" s="43">
        <f t="shared" si="5"/>
        <v>9</v>
      </c>
      <c r="M12" s="22">
        <f t="shared" si="6"/>
        <v>0.1849992829485157</v>
      </c>
      <c r="N12" s="15">
        <f t="shared" si="7"/>
        <v>16</v>
      </c>
      <c r="P12" s="60"/>
    </row>
    <row r="13" spans="1:16" ht="18.75" customHeight="1">
      <c r="B13" s="45" t="s">
        <v>33</v>
      </c>
      <c r="C13" s="46"/>
      <c r="D13" s="62">
        <v>555863648</v>
      </c>
      <c r="E13" s="47">
        <f t="shared" si="0"/>
        <v>5.0103009248775802E-2</v>
      </c>
      <c r="F13" s="43">
        <f t="shared" si="1"/>
        <v>9</v>
      </c>
      <c r="G13" s="62">
        <v>85827</v>
      </c>
      <c r="H13" s="48">
        <f t="shared" si="2"/>
        <v>5</v>
      </c>
      <c r="I13" s="62">
        <v>5879</v>
      </c>
      <c r="J13" s="43">
        <f t="shared" si="3"/>
        <v>7</v>
      </c>
      <c r="K13" s="62">
        <f t="shared" si="4"/>
        <v>94550.714067018198</v>
      </c>
      <c r="L13" s="43">
        <f t="shared" si="5"/>
        <v>8</v>
      </c>
      <c r="M13" s="22">
        <f t="shared" si="6"/>
        <v>0.42155456761795496</v>
      </c>
      <c r="N13" s="15">
        <f t="shared" si="7"/>
        <v>7</v>
      </c>
      <c r="P13" s="60"/>
    </row>
    <row r="14" spans="1:16" ht="18.75" customHeight="1">
      <c r="B14" s="45" t="s">
        <v>34</v>
      </c>
      <c r="C14" s="46"/>
      <c r="D14" s="62">
        <v>422168844</v>
      </c>
      <c r="E14" s="47">
        <f t="shared" si="0"/>
        <v>3.805237052572466E-2</v>
      </c>
      <c r="F14" s="43">
        <f t="shared" si="1"/>
        <v>10</v>
      </c>
      <c r="G14" s="62">
        <v>39313</v>
      </c>
      <c r="H14" s="48">
        <f t="shared" si="2"/>
        <v>10</v>
      </c>
      <c r="I14" s="62">
        <v>5733</v>
      </c>
      <c r="J14" s="43">
        <f t="shared" si="3"/>
        <v>8</v>
      </c>
      <c r="K14" s="62">
        <f t="shared" si="4"/>
        <v>73638.381998953424</v>
      </c>
      <c r="L14" s="43">
        <f t="shared" si="5"/>
        <v>11</v>
      </c>
      <c r="M14" s="22">
        <f t="shared" si="6"/>
        <v>0.41108561594722504</v>
      </c>
      <c r="N14" s="15">
        <f t="shared" si="7"/>
        <v>8</v>
      </c>
      <c r="P14" s="60"/>
    </row>
    <row r="15" spans="1:16" ht="18.75" customHeight="1">
      <c r="B15" s="45" t="s">
        <v>35</v>
      </c>
      <c r="C15" s="46"/>
      <c r="D15" s="62">
        <v>44888162</v>
      </c>
      <c r="E15" s="47">
        <f t="shared" si="0"/>
        <v>4.046013809211259E-3</v>
      </c>
      <c r="F15" s="43">
        <f t="shared" si="1"/>
        <v>18</v>
      </c>
      <c r="G15" s="62">
        <v>9363</v>
      </c>
      <c r="H15" s="48">
        <f t="shared" si="2"/>
        <v>17</v>
      </c>
      <c r="I15" s="62">
        <v>1973</v>
      </c>
      <c r="J15" s="43">
        <f t="shared" si="3"/>
        <v>18</v>
      </c>
      <c r="K15" s="62">
        <f t="shared" si="4"/>
        <v>22751.222503801317</v>
      </c>
      <c r="L15" s="43">
        <f t="shared" si="5"/>
        <v>17</v>
      </c>
      <c r="M15" s="22">
        <f t="shared" si="6"/>
        <v>0.14147425785171375</v>
      </c>
      <c r="N15" s="15">
        <f t="shared" si="7"/>
        <v>18</v>
      </c>
      <c r="P15" s="60"/>
    </row>
    <row r="16" spans="1:16" ht="18.75" customHeight="1">
      <c r="B16" s="45" t="s">
        <v>36</v>
      </c>
      <c r="C16" s="46"/>
      <c r="D16" s="62">
        <v>2096851719</v>
      </c>
      <c r="E16" s="47">
        <f t="shared" si="0"/>
        <v>0.18900063252628535</v>
      </c>
      <c r="F16" s="43">
        <f t="shared" si="1"/>
        <v>1</v>
      </c>
      <c r="G16" s="62">
        <v>167337</v>
      </c>
      <c r="H16" s="48">
        <f t="shared" si="2"/>
        <v>1</v>
      </c>
      <c r="I16" s="62">
        <v>10104</v>
      </c>
      <c r="J16" s="43">
        <f t="shared" si="3"/>
        <v>1</v>
      </c>
      <c r="K16" s="62">
        <f t="shared" si="4"/>
        <v>207526.89222090261</v>
      </c>
      <c r="L16" s="43">
        <f t="shared" si="5"/>
        <v>1</v>
      </c>
      <c r="M16" s="22">
        <f t="shared" si="6"/>
        <v>0.72450881973325687</v>
      </c>
      <c r="N16" s="15">
        <f t="shared" si="7"/>
        <v>1</v>
      </c>
      <c r="P16" s="60"/>
    </row>
    <row r="17" spans="2:16" ht="18.75" customHeight="1">
      <c r="B17" s="45" t="s">
        <v>37</v>
      </c>
      <c r="C17" s="46"/>
      <c r="D17" s="62">
        <v>686807497</v>
      </c>
      <c r="E17" s="47">
        <f t="shared" si="0"/>
        <v>6.1905689458432722E-2</v>
      </c>
      <c r="F17" s="43">
        <f t="shared" si="1"/>
        <v>8</v>
      </c>
      <c r="G17" s="62">
        <v>52098</v>
      </c>
      <c r="H17" s="48">
        <f t="shared" si="2"/>
        <v>7</v>
      </c>
      <c r="I17" s="62">
        <v>6346</v>
      </c>
      <c r="J17" s="43">
        <f t="shared" si="3"/>
        <v>5</v>
      </c>
      <c r="K17" s="62">
        <f t="shared" si="4"/>
        <v>108226.83532934132</v>
      </c>
      <c r="L17" s="43">
        <f t="shared" si="5"/>
        <v>6</v>
      </c>
      <c r="M17" s="22">
        <f t="shared" si="6"/>
        <v>0.45504087193460491</v>
      </c>
      <c r="N17" s="15">
        <f t="shared" si="7"/>
        <v>5</v>
      </c>
      <c r="P17" s="60"/>
    </row>
    <row r="18" spans="2:16" ht="18.75" customHeight="1">
      <c r="B18" s="17" t="s">
        <v>294</v>
      </c>
      <c r="C18" s="75"/>
      <c r="D18" s="62">
        <v>807438331</v>
      </c>
      <c r="E18" s="47">
        <f t="shared" si="0"/>
        <v>7.2778801620625305E-2</v>
      </c>
      <c r="F18" s="43">
        <f t="shared" si="1"/>
        <v>6</v>
      </c>
      <c r="G18" s="62">
        <v>135356</v>
      </c>
      <c r="H18" s="48">
        <f t="shared" si="2"/>
        <v>3</v>
      </c>
      <c r="I18" s="62">
        <v>9290</v>
      </c>
      <c r="J18" s="43">
        <f t="shared" si="3"/>
        <v>3</v>
      </c>
      <c r="K18" s="62">
        <f t="shared" si="4"/>
        <v>86914.782669537133</v>
      </c>
      <c r="L18" s="43">
        <f t="shared" si="5"/>
        <v>10</v>
      </c>
      <c r="M18" s="22">
        <f t="shared" si="6"/>
        <v>0.66614082891151583</v>
      </c>
      <c r="N18" s="15">
        <f t="shared" si="7"/>
        <v>3</v>
      </c>
      <c r="P18" s="60"/>
    </row>
    <row r="19" spans="2:16" ht="18.75" customHeight="1">
      <c r="B19" s="17" t="s">
        <v>16</v>
      </c>
      <c r="C19" s="75"/>
      <c r="D19" s="62">
        <v>224389142</v>
      </c>
      <c r="E19" s="47">
        <f t="shared" si="0"/>
        <v>2.0225411928629783E-2</v>
      </c>
      <c r="F19" s="43">
        <f t="shared" si="1"/>
        <v>13</v>
      </c>
      <c r="G19" s="62">
        <v>45971</v>
      </c>
      <c r="H19" s="48">
        <f t="shared" si="2"/>
        <v>9</v>
      </c>
      <c r="I19" s="62">
        <v>5689</v>
      </c>
      <c r="J19" s="43">
        <f t="shared" si="3"/>
        <v>9</v>
      </c>
      <c r="K19" s="62">
        <f t="shared" si="4"/>
        <v>39442.633503251891</v>
      </c>
      <c r="L19" s="43">
        <f t="shared" si="5"/>
        <v>15</v>
      </c>
      <c r="M19" s="22">
        <f t="shared" si="6"/>
        <v>0.4079305894163201</v>
      </c>
      <c r="N19" s="15">
        <f t="shared" si="7"/>
        <v>9</v>
      </c>
      <c r="P19" s="60"/>
    </row>
    <row r="20" spans="2:16" ht="18.75" customHeight="1">
      <c r="B20" s="17" t="s">
        <v>17</v>
      </c>
      <c r="C20" s="75"/>
      <c r="D20" s="62">
        <v>1584664619</v>
      </c>
      <c r="E20" s="47">
        <f t="shared" si="0"/>
        <v>0.14283442773715035</v>
      </c>
      <c r="F20" s="43">
        <f t="shared" si="1"/>
        <v>2</v>
      </c>
      <c r="G20" s="62">
        <v>135086</v>
      </c>
      <c r="H20" s="48">
        <f t="shared" si="2"/>
        <v>4</v>
      </c>
      <c r="I20" s="62">
        <v>8987</v>
      </c>
      <c r="J20" s="43">
        <f t="shared" si="3"/>
        <v>4</v>
      </c>
      <c r="K20" s="62">
        <f t="shared" si="4"/>
        <v>176328.54334038054</v>
      </c>
      <c r="L20" s="43">
        <f t="shared" si="5"/>
        <v>4</v>
      </c>
      <c r="M20" s="22">
        <f t="shared" si="6"/>
        <v>0.64441416893732972</v>
      </c>
      <c r="N20" s="15">
        <f t="shared" si="7"/>
        <v>4</v>
      </c>
      <c r="P20" s="60"/>
    </row>
    <row r="21" spans="2:16" ht="18.75" customHeight="1">
      <c r="B21" s="17" t="s">
        <v>18</v>
      </c>
      <c r="C21" s="75"/>
      <c r="D21" s="62">
        <v>898654847</v>
      </c>
      <c r="E21" s="47">
        <f t="shared" si="0"/>
        <v>8.1000641565066339E-2</v>
      </c>
      <c r="F21" s="43">
        <f t="shared" si="1"/>
        <v>4</v>
      </c>
      <c r="G21" s="62">
        <v>52332</v>
      </c>
      <c r="H21" s="48">
        <f t="shared" si="2"/>
        <v>6</v>
      </c>
      <c r="I21" s="62">
        <v>4883</v>
      </c>
      <c r="J21" s="43">
        <f t="shared" si="3"/>
        <v>11</v>
      </c>
      <c r="K21" s="62">
        <f t="shared" si="4"/>
        <v>184037.44562768791</v>
      </c>
      <c r="L21" s="43">
        <f t="shared" si="5"/>
        <v>3</v>
      </c>
      <c r="M21" s="22">
        <f t="shared" si="6"/>
        <v>0.35013623978201636</v>
      </c>
      <c r="N21" s="15">
        <f t="shared" si="7"/>
        <v>11</v>
      </c>
      <c r="P21" s="60"/>
    </row>
    <row r="22" spans="2:16" ht="18.75" customHeight="1">
      <c r="B22" s="17" t="s">
        <v>295</v>
      </c>
      <c r="C22" s="75"/>
      <c r="D22" s="62">
        <v>5050</v>
      </c>
      <c r="E22" s="47">
        <f t="shared" si="0"/>
        <v>4.5518392436110123E-7</v>
      </c>
      <c r="F22" s="43">
        <f t="shared" si="1"/>
        <v>22</v>
      </c>
      <c r="G22" s="62">
        <v>6</v>
      </c>
      <c r="H22" s="48">
        <f t="shared" si="2"/>
        <v>22</v>
      </c>
      <c r="I22" s="62">
        <v>2</v>
      </c>
      <c r="J22" s="43">
        <f t="shared" si="3"/>
        <v>22</v>
      </c>
      <c r="K22" s="62">
        <f t="shared" si="4"/>
        <v>2525</v>
      </c>
      <c r="L22" s="43">
        <f t="shared" si="5"/>
        <v>21</v>
      </c>
      <c r="M22" s="22">
        <f t="shared" si="6"/>
        <v>1.4341029685931451E-4</v>
      </c>
      <c r="N22" s="15">
        <f t="shared" si="7"/>
        <v>22</v>
      </c>
      <c r="P22" s="60"/>
    </row>
    <row r="23" spans="2:16" ht="18.75" customHeight="1">
      <c r="B23" s="17" t="s">
        <v>296</v>
      </c>
      <c r="C23" s="75"/>
      <c r="D23" s="62">
        <v>9383</v>
      </c>
      <c r="E23" s="47">
        <f t="shared" si="0"/>
        <v>8.457407450059827E-7</v>
      </c>
      <c r="F23" s="43">
        <f t="shared" si="1"/>
        <v>21</v>
      </c>
      <c r="G23" s="62">
        <v>7</v>
      </c>
      <c r="H23" s="48">
        <f t="shared" si="2"/>
        <v>21</v>
      </c>
      <c r="I23" s="62">
        <v>5</v>
      </c>
      <c r="J23" s="43">
        <f t="shared" si="3"/>
        <v>21</v>
      </c>
      <c r="K23" s="62">
        <f t="shared" si="4"/>
        <v>1876.6</v>
      </c>
      <c r="L23" s="43">
        <f t="shared" si="5"/>
        <v>22</v>
      </c>
      <c r="M23" s="22">
        <f t="shared" si="6"/>
        <v>3.5852574214828624E-4</v>
      </c>
      <c r="N23" s="15">
        <f t="shared" si="7"/>
        <v>21</v>
      </c>
      <c r="P23" s="60"/>
    </row>
    <row r="24" spans="2:16" ht="18.75" customHeight="1">
      <c r="B24" s="45" t="s">
        <v>38</v>
      </c>
      <c r="C24" s="46"/>
      <c r="D24" s="62">
        <v>1930190</v>
      </c>
      <c r="E24" s="47">
        <f t="shared" si="0"/>
        <v>1.739785067252582E-4</v>
      </c>
      <c r="F24" s="43">
        <f t="shared" si="1"/>
        <v>19</v>
      </c>
      <c r="G24" s="62">
        <v>1300</v>
      </c>
      <c r="H24" s="48">
        <f t="shared" si="2"/>
        <v>19</v>
      </c>
      <c r="I24" s="62">
        <v>367</v>
      </c>
      <c r="J24" s="43">
        <f t="shared" si="3"/>
        <v>19</v>
      </c>
      <c r="K24" s="62">
        <f t="shared" si="4"/>
        <v>5259.3732970027249</v>
      </c>
      <c r="L24" s="43">
        <f t="shared" si="5"/>
        <v>20</v>
      </c>
      <c r="M24" s="22">
        <f t="shared" si="6"/>
        <v>2.6315789473684209E-2</v>
      </c>
      <c r="N24" s="15">
        <f t="shared" si="7"/>
        <v>19</v>
      </c>
      <c r="P24" s="60"/>
    </row>
    <row r="25" spans="2:16" ht="18.75" customHeight="1">
      <c r="B25" s="45" t="s">
        <v>39</v>
      </c>
      <c r="C25" s="46"/>
      <c r="D25" s="62">
        <v>209040970</v>
      </c>
      <c r="E25" s="47">
        <f t="shared" si="0"/>
        <v>1.8841997837000243E-2</v>
      </c>
      <c r="F25" s="43">
        <f t="shared" si="1"/>
        <v>14</v>
      </c>
      <c r="G25" s="62">
        <v>49856</v>
      </c>
      <c r="H25" s="48">
        <f t="shared" si="2"/>
        <v>8</v>
      </c>
      <c r="I25" s="62">
        <v>6025</v>
      </c>
      <c r="J25" s="43">
        <f t="shared" si="3"/>
        <v>6</v>
      </c>
      <c r="K25" s="62">
        <f t="shared" si="4"/>
        <v>34695.596680497925</v>
      </c>
      <c r="L25" s="43">
        <f t="shared" si="5"/>
        <v>16</v>
      </c>
      <c r="M25" s="22">
        <f t="shared" si="6"/>
        <v>0.43202351928868493</v>
      </c>
      <c r="N25" s="15">
        <f t="shared" si="7"/>
        <v>6</v>
      </c>
      <c r="P25" s="60"/>
    </row>
    <row r="26" spans="2:16" ht="18.75" customHeight="1">
      <c r="B26" s="45" t="s">
        <v>40</v>
      </c>
      <c r="C26" s="46"/>
      <c r="D26" s="62">
        <v>717810540</v>
      </c>
      <c r="E26" s="47">
        <f t="shared" si="0"/>
        <v>6.4700162088111135E-2</v>
      </c>
      <c r="F26" s="43">
        <f t="shared" si="1"/>
        <v>7</v>
      </c>
      <c r="G26" s="62">
        <v>25962</v>
      </c>
      <c r="H26" s="48">
        <f t="shared" si="2"/>
        <v>14</v>
      </c>
      <c r="I26" s="62">
        <v>4311</v>
      </c>
      <c r="J26" s="43">
        <f t="shared" si="3"/>
        <v>13</v>
      </c>
      <c r="K26" s="62">
        <f t="shared" si="4"/>
        <v>166506.73625608906</v>
      </c>
      <c r="L26" s="43">
        <f t="shared" si="5"/>
        <v>5</v>
      </c>
      <c r="M26" s="22">
        <f t="shared" si="6"/>
        <v>0.30912089488025241</v>
      </c>
      <c r="N26" s="15">
        <f t="shared" si="7"/>
        <v>13</v>
      </c>
      <c r="P26" s="60"/>
    </row>
    <row r="27" spans="2:16" ht="18.75" customHeight="1">
      <c r="B27" s="45" t="s">
        <v>41</v>
      </c>
      <c r="C27" s="46"/>
      <c r="D27" s="62">
        <v>52643133</v>
      </c>
      <c r="E27" s="47">
        <f t="shared" si="0"/>
        <v>4.7450114593274037E-3</v>
      </c>
      <c r="F27" s="43">
        <f t="shared" si="1"/>
        <v>17</v>
      </c>
      <c r="G27" s="62">
        <v>23176</v>
      </c>
      <c r="H27" s="48">
        <f t="shared" si="2"/>
        <v>15</v>
      </c>
      <c r="I27" s="62">
        <v>3436</v>
      </c>
      <c r="J27" s="43">
        <f t="shared" si="3"/>
        <v>14</v>
      </c>
      <c r="K27" s="62">
        <f t="shared" si="4"/>
        <v>15321.05151338766</v>
      </c>
      <c r="L27" s="43">
        <f t="shared" si="5"/>
        <v>18</v>
      </c>
      <c r="M27" s="22">
        <f t="shared" si="6"/>
        <v>0.2463788900043023</v>
      </c>
      <c r="N27" s="15">
        <f t="shared" si="7"/>
        <v>14</v>
      </c>
      <c r="P27" s="60"/>
    </row>
    <row r="28" spans="2:16" ht="18.75" customHeight="1">
      <c r="B28" s="45" t="s">
        <v>42</v>
      </c>
      <c r="C28" s="46"/>
      <c r="D28" s="62">
        <v>178858529</v>
      </c>
      <c r="E28" s="47">
        <f t="shared" si="0"/>
        <v>1.612149052191561E-2</v>
      </c>
      <c r="F28" s="43">
        <f t="shared" si="1"/>
        <v>15</v>
      </c>
      <c r="G28" s="62">
        <v>6630</v>
      </c>
      <c r="H28" s="48">
        <f t="shared" si="2"/>
        <v>18</v>
      </c>
      <c r="I28" s="62">
        <v>2941</v>
      </c>
      <c r="J28" s="43">
        <f t="shared" si="3"/>
        <v>15</v>
      </c>
      <c r="K28" s="62">
        <f>IFERROR(D28/I28,0)</f>
        <v>60815.548792927577</v>
      </c>
      <c r="L28" s="43">
        <f t="shared" si="5"/>
        <v>12</v>
      </c>
      <c r="M28" s="22">
        <f t="shared" ref="M28" si="8">IFERROR(I28/$D$3,0)</f>
        <v>0.21088484153162196</v>
      </c>
      <c r="N28" s="15">
        <f t="shared" si="7"/>
        <v>15</v>
      </c>
      <c r="P28" s="60"/>
    </row>
    <row r="29" spans="2:16" ht="18.75" customHeight="1" thickBot="1">
      <c r="B29" s="50" t="s">
        <v>43</v>
      </c>
      <c r="C29" s="51"/>
      <c r="D29" s="63">
        <v>598498</v>
      </c>
      <c r="E29" s="52">
        <f t="shared" si="0"/>
        <v>5.394587492322185E-5</v>
      </c>
      <c r="F29" s="43">
        <f t="shared" si="1"/>
        <v>20</v>
      </c>
      <c r="G29" s="63">
        <v>238</v>
      </c>
      <c r="H29" s="48">
        <f t="shared" si="2"/>
        <v>20</v>
      </c>
      <c r="I29" s="63">
        <v>50</v>
      </c>
      <c r="J29" s="43">
        <f t="shared" si="3"/>
        <v>20</v>
      </c>
      <c r="K29" s="63">
        <f>IFERROR(D29/I29,0)</f>
        <v>11969.96</v>
      </c>
      <c r="L29" s="43">
        <f t="shared" si="5"/>
        <v>19</v>
      </c>
      <c r="M29" s="29">
        <f t="shared" si="6"/>
        <v>3.5852574214828626E-3</v>
      </c>
      <c r="N29" s="15">
        <f t="shared" si="7"/>
        <v>20</v>
      </c>
      <c r="P29" s="60"/>
    </row>
    <row r="30" spans="2:16" ht="18.75" customHeight="1" thickTop="1">
      <c r="B30" s="54" t="s">
        <v>44</v>
      </c>
      <c r="C30" s="55"/>
      <c r="D30" s="64">
        <v>11094416410</v>
      </c>
      <c r="E30" s="86"/>
      <c r="F30" s="87"/>
      <c r="G30" s="64">
        <v>339908</v>
      </c>
      <c r="H30" s="87"/>
      <c r="I30" s="64">
        <v>11988</v>
      </c>
      <c r="J30" s="87"/>
      <c r="K30" s="64">
        <f>IFERROR(D30/I30,0)</f>
        <v>925460.16099432763</v>
      </c>
      <c r="L30" s="87"/>
      <c r="M30" s="31">
        <f t="shared" si="6"/>
        <v>0.85960131937473105</v>
      </c>
      <c r="N30" s="87"/>
      <c r="O30" s="91"/>
      <c r="P30" s="60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802" priority="38" stopIfTrue="1">
      <formula>$F8&lt;=5</formula>
    </cfRule>
  </conditionalFormatting>
  <conditionalFormatting sqref="H8:H29">
    <cfRule type="expression" dxfId="801" priority="39" stopIfTrue="1">
      <formula>$H8&lt;=5</formula>
    </cfRule>
  </conditionalFormatting>
  <conditionalFormatting sqref="J8:J29">
    <cfRule type="expression" dxfId="800" priority="40" stopIfTrue="1">
      <formula>$J8&lt;=5</formula>
    </cfRule>
  </conditionalFormatting>
  <conditionalFormatting sqref="L8:L29">
    <cfRule type="expression" dxfId="799" priority="41" stopIfTrue="1">
      <formula>$L8&lt;=5</formula>
    </cfRule>
  </conditionalFormatting>
  <conditionalFormatting sqref="E8:E29">
    <cfRule type="expression" dxfId="798" priority="36" stopIfTrue="1">
      <formula>$F8&lt;=5</formula>
    </cfRule>
  </conditionalFormatting>
  <conditionalFormatting sqref="G8:G29">
    <cfRule type="expression" dxfId="797" priority="34" stopIfTrue="1">
      <formula>$H8&lt;=5</formula>
    </cfRule>
  </conditionalFormatting>
  <conditionalFormatting sqref="I8:I29">
    <cfRule type="expression" dxfId="796" priority="32" stopIfTrue="1">
      <formula>$J8&lt;=5</formula>
    </cfRule>
  </conditionalFormatting>
  <conditionalFormatting sqref="K8:K29">
    <cfRule type="expression" dxfId="795" priority="30" stopIfTrue="1">
      <formula>$L8&lt;=5</formula>
    </cfRule>
  </conditionalFormatting>
  <conditionalFormatting sqref="D8:D29">
    <cfRule type="expression" dxfId="794" priority="28" stopIfTrue="1">
      <formula>$F8&lt;=5</formula>
    </cfRule>
  </conditionalFormatting>
  <conditionalFormatting sqref="N8:N29">
    <cfRule type="expression" dxfId="793" priority="22" stopIfTrue="1">
      <formula>$N8&lt;=5</formula>
    </cfRule>
  </conditionalFormatting>
  <conditionalFormatting sqref="M8:M29">
    <cfRule type="expression" dxfId="792" priority="20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203</v>
      </c>
    </row>
    <row r="3" spans="1:16" s="1" customFormat="1" ht="18.75" customHeight="1">
      <c r="A3" s="37"/>
      <c r="B3" s="97" t="s">
        <v>179</v>
      </c>
      <c r="C3" s="98"/>
      <c r="D3" s="106">
        <v>8818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28</v>
      </c>
      <c r="C8" s="41"/>
      <c r="D8" s="61">
        <v>139661713</v>
      </c>
      <c r="E8" s="42">
        <f t="shared" ref="E8:E29" si="0">IFERROR(D8/$D$30,0)</f>
        <v>1.871942411211671E-2</v>
      </c>
      <c r="F8" s="43">
        <f>_xlfn.IFS(D8&gt;0,RANK(D8,$D$8:$D$29,0),D8=0,"-")</f>
        <v>13</v>
      </c>
      <c r="G8" s="61">
        <v>17026</v>
      </c>
      <c r="H8" s="48">
        <f>_xlfn.IFS(G8&gt;0,RANK(G8,$G$8:$G$29,0),G8=0,"-")</f>
        <v>15</v>
      </c>
      <c r="I8" s="61">
        <v>2977</v>
      </c>
      <c r="J8" s="43">
        <f>_xlfn.IFS(I8&gt;0,RANK(I8,$I$8:$I$29,0),I8=0,"-")</f>
        <v>12</v>
      </c>
      <c r="K8" s="44">
        <f>IFERROR(D8/I8,0)</f>
        <v>46913.575075579443</v>
      </c>
      <c r="L8" s="43">
        <f>_xlfn.IFS(K8&gt;0,RANK(K8,$K$8:$K$29,0),K8=0,"-")</f>
        <v>14</v>
      </c>
      <c r="M8" s="16">
        <f>IFERROR(I8/$D$3,0)</f>
        <v>0.3376048990700839</v>
      </c>
      <c r="N8" s="15">
        <f>_xlfn.IFS(M8&gt;0,RANK(M8,$M$8:$M$29,0),M8=0,"-")</f>
        <v>12</v>
      </c>
      <c r="P8" s="60"/>
    </row>
    <row r="9" spans="1:16" ht="18.75" customHeight="1">
      <c r="B9" s="45" t="s">
        <v>29</v>
      </c>
      <c r="C9" s="46"/>
      <c r="D9" s="62">
        <v>893696068</v>
      </c>
      <c r="E9" s="47">
        <f t="shared" si="0"/>
        <v>0.11978569763227161</v>
      </c>
      <c r="F9" s="43">
        <f t="shared" ref="F9:F29" si="1">_xlfn.IFS(D9&gt;0,RANK(D9,$D$8:$D$29,0),D9=0,"-")</f>
        <v>3</v>
      </c>
      <c r="G9" s="62">
        <v>24139</v>
      </c>
      <c r="H9" s="48">
        <f t="shared" ref="H9:H29" si="2">_xlfn.IFS(G9&gt;0,RANK(G9,$G$8:$G$29,0),G9=0,"-")</f>
        <v>11</v>
      </c>
      <c r="I9" s="62">
        <v>3986</v>
      </c>
      <c r="J9" s="43">
        <f t="shared" ref="J9:J29" si="3">_xlfn.IFS(I9&gt;0,RANK(I9,$I$8:$I$29,0),I9=0,"-")</f>
        <v>7</v>
      </c>
      <c r="K9" s="49">
        <f t="shared" ref="K9:K28" si="4">IFERROR(D9/I9,0)</f>
        <v>224208.74761665831</v>
      </c>
      <c r="L9" s="43">
        <f t="shared" ref="L9:L29" si="5">_xlfn.IFS(K9&gt;0,RANK(K9,$K$8:$K$29,0),K9=0,"-")</f>
        <v>1</v>
      </c>
      <c r="M9" s="22">
        <f t="shared" ref="M9:M30" si="6">IFERROR(I9/$D$3,0)</f>
        <v>0.45202993876162395</v>
      </c>
      <c r="N9" s="15">
        <f t="shared" ref="N9:N29" si="7">_xlfn.IFS(M9&gt;0,RANK(M9,$M$8:$M$29,0),M9=0,"-")</f>
        <v>7</v>
      </c>
      <c r="P9" s="60"/>
    </row>
    <row r="10" spans="1:16" ht="18.75" customHeight="1">
      <c r="B10" s="45" t="s">
        <v>30</v>
      </c>
      <c r="C10" s="46"/>
      <c r="D10" s="62">
        <v>84477083</v>
      </c>
      <c r="E10" s="47">
        <f t="shared" si="0"/>
        <v>1.1322805015512624E-2</v>
      </c>
      <c r="F10" s="43">
        <f t="shared" si="1"/>
        <v>16</v>
      </c>
      <c r="G10" s="62">
        <v>9075</v>
      </c>
      <c r="H10" s="48">
        <f t="shared" si="2"/>
        <v>16</v>
      </c>
      <c r="I10" s="62">
        <v>1549</v>
      </c>
      <c r="J10" s="43">
        <f t="shared" si="3"/>
        <v>17</v>
      </c>
      <c r="K10" s="49">
        <f t="shared" si="4"/>
        <v>54536.52872821175</v>
      </c>
      <c r="L10" s="43">
        <f t="shared" si="5"/>
        <v>12</v>
      </c>
      <c r="M10" s="22">
        <f t="shared" si="6"/>
        <v>0.17566341574053074</v>
      </c>
      <c r="N10" s="15">
        <f t="shared" si="7"/>
        <v>17</v>
      </c>
      <c r="P10" s="60"/>
    </row>
    <row r="11" spans="1:16" ht="18.75" customHeight="1">
      <c r="B11" s="45" t="s">
        <v>31</v>
      </c>
      <c r="C11" s="46"/>
      <c r="D11" s="62">
        <v>524881214</v>
      </c>
      <c r="E11" s="47">
        <f t="shared" si="0"/>
        <v>7.0351951456793974E-2</v>
      </c>
      <c r="F11" s="43">
        <f t="shared" si="1"/>
        <v>6</v>
      </c>
      <c r="G11" s="62">
        <v>82789</v>
      </c>
      <c r="H11" s="48">
        <f t="shared" si="2"/>
        <v>4</v>
      </c>
      <c r="I11" s="62">
        <v>6133</v>
      </c>
      <c r="J11" s="43">
        <f t="shared" si="3"/>
        <v>2</v>
      </c>
      <c r="K11" s="49">
        <f t="shared" si="4"/>
        <v>85583.11006032936</v>
      </c>
      <c r="L11" s="43">
        <f t="shared" si="5"/>
        <v>10</v>
      </c>
      <c r="M11" s="22">
        <f t="shared" si="6"/>
        <v>0.6955091857564073</v>
      </c>
      <c r="N11" s="15">
        <f t="shared" si="7"/>
        <v>2</v>
      </c>
      <c r="P11" s="60"/>
    </row>
    <row r="12" spans="1:16" ht="18.75" customHeight="1">
      <c r="B12" s="45" t="s">
        <v>32</v>
      </c>
      <c r="C12" s="46"/>
      <c r="D12" s="62">
        <v>159294596</v>
      </c>
      <c r="E12" s="47">
        <f t="shared" si="0"/>
        <v>2.1350898805689789E-2</v>
      </c>
      <c r="F12" s="43">
        <f t="shared" si="1"/>
        <v>12</v>
      </c>
      <c r="G12" s="62">
        <v>18400</v>
      </c>
      <c r="H12" s="48">
        <f t="shared" si="2"/>
        <v>12</v>
      </c>
      <c r="I12" s="62">
        <v>1676</v>
      </c>
      <c r="J12" s="43">
        <f t="shared" si="3"/>
        <v>16</v>
      </c>
      <c r="K12" s="49">
        <f t="shared" si="4"/>
        <v>95044.508353221958</v>
      </c>
      <c r="L12" s="43">
        <f t="shared" si="5"/>
        <v>7</v>
      </c>
      <c r="M12" s="22">
        <f t="shared" si="6"/>
        <v>0.19006577455205262</v>
      </c>
      <c r="N12" s="15">
        <f t="shared" si="7"/>
        <v>16</v>
      </c>
      <c r="P12" s="60"/>
    </row>
    <row r="13" spans="1:16" ht="18.75" customHeight="1">
      <c r="B13" s="45" t="s">
        <v>33</v>
      </c>
      <c r="C13" s="46"/>
      <c r="D13" s="62">
        <v>351963840</v>
      </c>
      <c r="E13" s="47">
        <f t="shared" si="0"/>
        <v>4.7175136632393935E-2</v>
      </c>
      <c r="F13" s="43">
        <f t="shared" si="1"/>
        <v>9</v>
      </c>
      <c r="G13" s="62">
        <v>52632</v>
      </c>
      <c r="H13" s="48">
        <f t="shared" si="2"/>
        <v>5</v>
      </c>
      <c r="I13" s="62">
        <v>3833</v>
      </c>
      <c r="J13" s="43">
        <f t="shared" si="3"/>
        <v>10</v>
      </c>
      <c r="K13" s="49">
        <f t="shared" si="4"/>
        <v>91824.638664231679</v>
      </c>
      <c r="L13" s="43">
        <f t="shared" si="5"/>
        <v>8</v>
      </c>
      <c r="M13" s="22">
        <f t="shared" si="6"/>
        <v>0.43467906554774327</v>
      </c>
      <c r="N13" s="15">
        <f t="shared" si="7"/>
        <v>10</v>
      </c>
      <c r="P13" s="60"/>
    </row>
    <row r="14" spans="1:16" ht="18.75" customHeight="1">
      <c r="B14" s="45" t="s">
        <v>34</v>
      </c>
      <c r="C14" s="46"/>
      <c r="D14" s="62">
        <v>258411685</v>
      </c>
      <c r="E14" s="47">
        <f t="shared" si="0"/>
        <v>3.4635963021889246E-2</v>
      </c>
      <c r="F14" s="43">
        <f t="shared" si="1"/>
        <v>10</v>
      </c>
      <c r="G14" s="62">
        <v>26465</v>
      </c>
      <c r="H14" s="48">
        <f t="shared" si="2"/>
        <v>10</v>
      </c>
      <c r="I14" s="62">
        <v>3867</v>
      </c>
      <c r="J14" s="43">
        <f t="shared" si="3"/>
        <v>8</v>
      </c>
      <c r="K14" s="49">
        <f t="shared" si="4"/>
        <v>66824.847426945955</v>
      </c>
      <c r="L14" s="43">
        <f t="shared" si="5"/>
        <v>11</v>
      </c>
      <c r="M14" s="22">
        <f t="shared" si="6"/>
        <v>0.43853481515082787</v>
      </c>
      <c r="N14" s="15">
        <f t="shared" si="7"/>
        <v>8</v>
      </c>
      <c r="P14" s="60"/>
    </row>
    <row r="15" spans="1:16" ht="18.75" customHeight="1">
      <c r="B15" s="45" t="s">
        <v>45</v>
      </c>
      <c r="C15" s="46"/>
      <c r="D15" s="62">
        <v>30140482</v>
      </c>
      <c r="E15" s="47">
        <f t="shared" si="0"/>
        <v>4.0398506747630946E-3</v>
      </c>
      <c r="F15" s="43">
        <f t="shared" si="1"/>
        <v>18</v>
      </c>
      <c r="G15" s="62">
        <v>5132</v>
      </c>
      <c r="H15" s="48">
        <f t="shared" si="2"/>
        <v>18</v>
      </c>
      <c r="I15" s="62">
        <v>1120</v>
      </c>
      <c r="J15" s="43">
        <f t="shared" si="3"/>
        <v>18</v>
      </c>
      <c r="K15" s="49">
        <f t="shared" si="4"/>
        <v>26911.144642857143</v>
      </c>
      <c r="L15" s="43">
        <f t="shared" si="5"/>
        <v>17</v>
      </c>
      <c r="M15" s="22">
        <f t="shared" si="6"/>
        <v>0.12701292810161036</v>
      </c>
      <c r="N15" s="15">
        <f t="shared" si="7"/>
        <v>18</v>
      </c>
      <c r="P15" s="60"/>
    </row>
    <row r="16" spans="1:16" ht="18.75" customHeight="1">
      <c r="B16" s="45" t="s">
        <v>36</v>
      </c>
      <c r="C16" s="46"/>
      <c r="D16" s="62">
        <v>1420351566</v>
      </c>
      <c r="E16" s="47">
        <f t="shared" si="0"/>
        <v>0.19037546354785961</v>
      </c>
      <c r="F16" s="43">
        <f t="shared" si="1"/>
        <v>1</v>
      </c>
      <c r="G16" s="62">
        <v>101774</v>
      </c>
      <c r="H16" s="48">
        <f t="shared" si="2"/>
        <v>1</v>
      </c>
      <c r="I16" s="62">
        <v>6605</v>
      </c>
      <c r="J16" s="43">
        <f t="shared" si="3"/>
        <v>1</v>
      </c>
      <c r="K16" s="49">
        <f t="shared" si="4"/>
        <v>215041.87221801665</v>
      </c>
      <c r="L16" s="43">
        <f t="shared" si="5"/>
        <v>2</v>
      </c>
      <c r="M16" s="22">
        <f t="shared" si="6"/>
        <v>0.74903606259922884</v>
      </c>
      <c r="N16" s="15">
        <f t="shared" si="7"/>
        <v>1</v>
      </c>
      <c r="P16" s="60"/>
    </row>
    <row r="17" spans="2:16" ht="18.75" customHeight="1">
      <c r="B17" s="45" t="s">
        <v>37</v>
      </c>
      <c r="C17" s="46"/>
      <c r="D17" s="62">
        <v>480159580</v>
      </c>
      <c r="E17" s="47">
        <f t="shared" si="0"/>
        <v>6.4357730020938753E-2</v>
      </c>
      <c r="F17" s="43">
        <f t="shared" si="1"/>
        <v>8</v>
      </c>
      <c r="G17" s="62">
        <v>35326</v>
      </c>
      <c r="H17" s="48">
        <f t="shared" si="2"/>
        <v>6</v>
      </c>
      <c r="I17" s="62">
        <v>4142</v>
      </c>
      <c r="J17" s="43">
        <f t="shared" si="3"/>
        <v>5</v>
      </c>
      <c r="K17" s="49">
        <f t="shared" si="4"/>
        <v>115924.57267020764</v>
      </c>
      <c r="L17" s="43">
        <f t="shared" si="5"/>
        <v>6</v>
      </c>
      <c r="M17" s="22">
        <f t="shared" si="6"/>
        <v>0.4697210251757768</v>
      </c>
      <c r="N17" s="15">
        <f t="shared" si="7"/>
        <v>5</v>
      </c>
      <c r="P17" s="60"/>
    </row>
    <row r="18" spans="2:16" ht="18.75" customHeight="1">
      <c r="B18" s="17" t="s">
        <v>294</v>
      </c>
      <c r="C18" s="75"/>
      <c r="D18" s="62">
        <v>551907094</v>
      </c>
      <c r="E18" s="47">
        <f t="shared" si="0"/>
        <v>7.3974339431679914E-2</v>
      </c>
      <c r="F18" s="43">
        <f t="shared" si="1"/>
        <v>5</v>
      </c>
      <c r="G18" s="62">
        <v>83490</v>
      </c>
      <c r="H18" s="48">
        <f t="shared" si="2"/>
        <v>3</v>
      </c>
      <c r="I18" s="62">
        <v>6090</v>
      </c>
      <c r="J18" s="43">
        <f t="shared" si="3"/>
        <v>3</v>
      </c>
      <c r="K18" s="49">
        <f t="shared" si="4"/>
        <v>90625.138587848938</v>
      </c>
      <c r="L18" s="43">
        <f t="shared" si="5"/>
        <v>9</v>
      </c>
      <c r="M18" s="22">
        <f t="shared" si="6"/>
        <v>0.6906327965525062</v>
      </c>
      <c r="N18" s="15">
        <f t="shared" si="7"/>
        <v>3</v>
      </c>
      <c r="P18" s="60"/>
    </row>
    <row r="19" spans="2:16" ht="18.75" customHeight="1">
      <c r="B19" s="17" t="s">
        <v>16</v>
      </c>
      <c r="C19" s="75"/>
      <c r="D19" s="62">
        <v>123469674</v>
      </c>
      <c r="E19" s="47">
        <f t="shared" si="0"/>
        <v>1.6549139652832338E-2</v>
      </c>
      <c r="F19" s="43">
        <f t="shared" si="1"/>
        <v>14</v>
      </c>
      <c r="G19" s="62">
        <v>30401</v>
      </c>
      <c r="H19" s="48">
        <f t="shared" si="2"/>
        <v>9</v>
      </c>
      <c r="I19" s="62">
        <v>3852</v>
      </c>
      <c r="J19" s="43">
        <f t="shared" si="3"/>
        <v>9</v>
      </c>
      <c r="K19" s="49">
        <f t="shared" si="4"/>
        <v>32053.394080996884</v>
      </c>
      <c r="L19" s="43">
        <f t="shared" si="5"/>
        <v>16</v>
      </c>
      <c r="M19" s="22">
        <f t="shared" si="6"/>
        <v>0.43683374914946699</v>
      </c>
      <c r="N19" s="15">
        <f t="shared" si="7"/>
        <v>9</v>
      </c>
      <c r="P19" s="60"/>
    </row>
    <row r="20" spans="2:16" ht="18.75" customHeight="1">
      <c r="B20" s="17" t="s">
        <v>17</v>
      </c>
      <c r="C20" s="75"/>
      <c r="D20" s="62">
        <v>974325234</v>
      </c>
      <c r="E20" s="47">
        <f t="shared" si="0"/>
        <v>0.13059275077331578</v>
      </c>
      <c r="F20" s="43">
        <f t="shared" si="1"/>
        <v>2</v>
      </c>
      <c r="G20" s="62">
        <v>84209</v>
      </c>
      <c r="H20" s="48">
        <f t="shared" si="2"/>
        <v>2</v>
      </c>
      <c r="I20" s="62">
        <v>5767</v>
      </c>
      <c r="J20" s="43">
        <f t="shared" si="3"/>
        <v>4</v>
      </c>
      <c r="K20" s="49">
        <f t="shared" si="4"/>
        <v>168948.36726200799</v>
      </c>
      <c r="L20" s="43">
        <f t="shared" si="5"/>
        <v>5</v>
      </c>
      <c r="M20" s="22">
        <f t="shared" si="6"/>
        <v>0.65400317532320251</v>
      </c>
      <c r="N20" s="15">
        <f t="shared" si="7"/>
        <v>4</v>
      </c>
      <c r="P20" s="60"/>
    </row>
    <row r="21" spans="2:16" ht="18.75" customHeight="1">
      <c r="B21" s="17" t="s">
        <v>18</v>
      </c>
      <c r="C21" s="75"/>
      <c r="D21" s="62">
        <v>622368844</v>
      </c>
      <c r="E21" s="47">
        <f t="shared" si="0"/>
        <v>8.3418612694545743E-2</v>
      </c>
      <c r="F21" s="43">
        <f t="shared" si="1"/>
        <v>4</v>
      </c>
      <c r="G21" s="62">
        <v>33440</v>
      </c>
      <c r="H21" s="48">
        <f t="shared" si="2"/>
        <v>7</v>
      </c>
      <c r="I21" s="62">
        <v>3442</v>
      </c>
      <c r="J21" s="43">
        <f t="shared" si="3"/>
        <v>11</v>
      </c>
      <c r="K21" s="49">
        <f t="shared" si="4"/>
        <v>180816.04997094712</v>
      </c>
      <c r="L21" s="43">
        <f t="shared" si="5"/>
        <v>3</v>
      </c>
      <c r="M21" s="22">
        <f t="shared" si="6"/>
        <v>0.39033794511227038</v>
      </c>
      <c r="N21" s="15">
        <f t="shared" si="7"/>
        <v>11</v>
      </c>
      <c r="P21" s="60"/>
    </row>
    <row r="22" spans="2:16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  <c r="P22" s="60"/>
    </row>
    <row r="23" spans="2:16" ht="18.75" customHeight="1">
      <c r="B23" s="17" t="s">
        <v>296</v>
      </c>
      <c r="C23" s="75"/>
      <c r="D23" s="62">
        <v>1146</v>
      </c>
      <c r="E23" s="47">
        <f t="shared" si="0"/>
        <v>1.536030138230207E-7</v>
      </c>
      <c r="F23" s="43">
        <f t="shared" si="1"/>
        <v>21</v>
      </c>
      <c r="G23" s="62">
        <v>2</v>
      </c>
      <c r="H23" s="48">
        <f t="shared" si="2"/>
        <v>21</v>
      </c>
      <c r="I23" s="62">
        <v>1</v>
      </c>
      <c r="J23" s="43">
        <f t="shared" si="3"/>
        <v>21</v>
      </c>
      <c r="K23" s="49">
        <f t="shared" si="4"/>
        <v>1146</v>
      </c>
      <c r="L23" s="43">
        <f t="shared" si="5"/>
        <v>21</v>
      </c>
      <c r="M23" s="22">
        <f t="shared" si="6"/>
        <v>1.1340440009072352E-4</v>
      </c>
      <c r="N23" s="15">
        <f t="shared" si="7"/>
        <v>21</v>
      </c>
      <c r="P23" s="60"/>
    </row>
    <row r="24" spans="2:16" ht="18.75" customHeight="1">
      <c r="B24" s="45" t="s">
        <v>38</v>
      </c>
      <c r="C24" s="46"/>
      <c r="D24" s="62">
        <v>1992935</v>
      </c>
      <c r="E24" s="47">
        <f t="shared" si="0"/>
        <v>2.671211364340155E-4</v>
      </c>
      <c r="F24" s="43">
        <f t="shared" si="1"/>
        <v>20</v>
      </c>
      <c r="G24" s="62">
        <v>1062</v>
      </c>
      <c r="H24" s="48">
        <f t="shared" si="2"/>
        <v>20</v>
      </c>
      <c r="I24" s="62">
        <v>238</v>
      </c>
      <c r="J24" s="43">
        <f t="shared" si="3"/>
        <v>19</v>
      </c>
      <c r="K24" s="49">
        <f t="shared" si="4"/>
        <v>8373.676470588236</v>
      </c>
      <c r="L24" s="43">
        <f t="shared" si="5"/>
        <v>20</v>
      </c>
      <c r="M24" s="22">
        <f t="shared" si="6"/>
        <v>2.6990247221592198E-2</v>
      </c>
      <c r="N24" s="15">
        <f t="shared" si="7"/>
        <v>19</v>
      </c>
      <c r="P24" s="60"/>
    </row>
    <row r="25" spans="2:16" ht="18.75" customHeight="1">
      <c r="B25" s="45" t="s">
        <v>39</v>
      </c>
      <c r="C25" s="46"/>
      <c r="D25" s="62">
        <v>186558010</v>
      </c>
      <c r="E25" s="47">
        <f t="shared" si="0"/>
        <v>2.5005124423058668E-2</v>
      </c>
      <c r="F25" s="43">
        <f t="shared" si="1"/>
        <v>11</v>
      </c>
      <c r="G25" s="62">
        <v>32482</v>
      </c>
      <c r="H25" s="48">
        <f t="shared" si="2"/>
        <v>8</v>
      </c>
      <c r="I25" s="62">
        <v>4110</v>
      </c>
      <c r="J25" s="43">
        <f t="shared" si="3"/>
        <v>6</v>
      </c>
      <c r="K25" s="49">
        <f t="shared" si="4"/>
        <v>45391.243309002435</v>
      </c>
      <c r="L25" s="43">
        <f t="shared" si="5"/>
        <v>15</v>
      </c>
      <c r="M25" s="22">
        <f t="shared" si="6"/>
        <v>0.46609208437287369</v>
      </c>
      <c r="N25" s="15">
        <f t="shared" si="7"/>
        <v>6</v>
      </c>
      <c r="P25" s="60"/>
    </row>
    <row r="26" spans="2:16" ht="18.75" customHeight="1">
      <c r="B26" s="45" t="s">
        <v>40</v>
      </c>
      <c r="C26" s="46"/>
      <c r="D26" s="62">
        <v>506209113</v>
      </c>
      <c r="E26" s="47">
        <f t="shared" si="0"/>
        <v>6.7849254259579453E-2</v>
      </c>
      <c r="F26" s="43">
        <f t="shared" si="1"/>
        <v>7</v>
      </c>
      <c r="G26" s="62">
        <v>17823</v>
      </c>
      <c r="H26" s="48">
        <f t="shared" si="2"/>
        <v>13</v>
      </c>
      <c r="I26" s="62">
        <v>2926</v>
      </c>
      <c r="J26" s="43">
        <f t="shared" si="3"/>
        <v>13</v>
      </c>
      <c r="K26" s="49">
        <f t="shared" si="4"/>
        <v>173003.79801777171</v>
      </c>
      <c r="L26" s="43">
        <f t="shared" si="5"/>
        <v>4</v>
      </c>
      <c r="M26" s="22">
        <f t="shared" si="6"/>
        <v>0.33182127466545702</v>
      </c>
      <c r="N26" s="15">
        <f t="shared" si="7"/>
        <v>13</v>
      </c>
      <c r="P26" s="60"/>
    </row>
    <row r="27" spans="2:16" ht="18.75" customHeight="1">
      <c r="B27" s="45" t="s">
        <v>41</v>
      </c>
      <c r="C27" s="46"/>
      <c r="D27" s="62">
        <v>38116834</v>
      </c>
      <c r="E27" s="47">
        <f t="shared" si="0"/>
        <v>5.108953385507666E-3</v>
      </c>
      <c r="F27" s="43">
        <f t="shared" si="1"/>
        <v>17</v>
      </c>
      <c r="G27" s="62">
        <v>17290</v>
      </c>
      <c r="H27" s="48">
        <f t="shared" si="2"/>
        <v>14</v>
      </c>
      <c r="I27" s="62">
        <v>2439</v>
      </c>
      <c r="J27" s="43">
        <f t="shared" si="3"/>
        <v>14</v>
      </c>
      <c r="K27" s="49">
        <f t="shared" si="4"/>
        <v>15628.058220582207</v>
      </c>
      <c r="L27" s="43">
        <f t="shared" si="5"/>
        <v>19</v>
      </c>
      <c r="M27" s="22">
        <f t="shared" si="6"/>
        <v>0.27659333182127466</v>
      </c>
      <c r="N27" s="15">
        <f t="shared" si="7"/>
        <v>14</v>
      </c>
      <c r="P27" s="60"/>
    </row>
    <row r="28" spans="2:16" ht="18.75" customHeight="1">
      <c r="B28" s="45" t="s">
        <v>42</v>
      </c>
      <c r="C28" s="46"/>
      <c r="D28" s="62">
        <v>110135088</v>
      </c>
      <c r="E28" s="47">
        <f t="shared" si="0"/>
        <v>1.4761851173179408E-2</v>
      </c>
      <c r="F28" s="43">
        <f t="shared" si="1"/>
        <v>15</v>
      </c>
      <c r="G28" s="62">
        <v>5210</v>
      </c>
      <c r="H28" s="48">
        <f t="shared" si="2"/>
        <v>17</v>
      </c>
      <c r="I28" s="62">
        <v>2240</v>
      </c>
      <c r="J28" s="43">
        <f t="shared" si="3"/>
        <v>15</v>
      </c>
      <c r="K28" s="49">
        <f t="shared" si="4"/>
        <v>49167.45</v>
      </c>
      <c r="L28" s="43">
        <f t="shared" si="5"/>
        <v>13</v>
      </c>
      <c r="M28" s="22">
        <f t="shared" si="6"/>
        <v>0.25402585620322071</v>
      </c>
      <c r="N28" s="15">
        <f t="shared" si="7"/>
        <v>15</v>
      </c>
      <c r="P28" s="60"/>
    </row>
    <row r="29" spans="2:16" ht="18.75" customHeight="1" thickBot="1">
      <c r="B29" s="50" t="s">
        <v>43</v>
      </c>
      <c r="C29" s="51"/>
      <c r="D29" s="63">
        <v>2669311</v>
      </c>
      <c r="E29" s="52">
        <f t="shared" si="0"/>
        <v>3.5777854662385794E-4</v>
      </c>
      <c r="F29" s="43">
        <f t="shared" si="1"/>
        <v>19</v>
      </c>
      <c r="G29" s="63">
        <v>1173</v>
      </c>
      <c r="H29" s="48">
        <f t="shared" si="2"/>
        <v>19</v>
      </c>
      <c r="I29" s="63">
        <v>124</v>
      </c>
      <c r="J29" s="43">
        <f t="shared" si="3"/>
        <v>20</v>
      </c>
      <c r="K29" s="53">
        <f>IFERROR(D29/I29,0)</f>
        <v>21526.701612903227</v>
      </c>
      <c r="L29" s="43">
        <f t="shared" si="5"/>
        <v>18</v>
      </c>
      <c r="M29" s="29">
        <f t="shared" si="6"/>
        <v>1.4062145611249716E-2</v>
      </c>
      <c r="N29" s="15">
        <f t="shared" si="7"/>
        <v>20</v>
      </c>
      <c r="P29" s="60"/>
    </row>
    <row r="30" spans="2:16" ht="18.75" customHeight="1" thickTop="1">
      <c r="B30" s="54" t="s">
        <v>44</v>
      </c>
      <c r="C30" s="55"/>
      <c r="D30" s="64">
        <v>7460791110</v>
      </c>
      <c r="E30" s="86"/>
      <c r="F30" s="87"/>
      <c r="G30" s="64">
        <v>210873</v>
      </c>
      <c r="H30" s="87"/>
      <c r="I30" s="64">
        <v>7736</v>
      </c>
      <c r="J30" s="87"/>
      <c r="K30" s="56">
        <f>IFERROR(D30/I30,0)</f>
        <v>964424.9108066184</v>
      </c>
      <c r="L30" s="87"/>
      <c r="M30" s="31">
        <f t="shared" si="6"/>
        <v>0.87729643910183719</v>
      </c>
      <c r="N30" s="87"/>
      <c r="O30" s="91"/>
      <c r="P30" s="60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91" priority="26" stopIfTrue="1">
      <formula>$F8&lt;=5</formula>
    </cfRule>
  </conditionalFormatting>
  <conditionalFormatting sqref="H8:H29">
    <cfRule type="expression" dxfId="790" priority="27" stopIfTrue="1">
      <formula>$H8&lt;=5</formula>
    </cfRule>
  </conditionalFormatting>
  <conditionalFormatting sqref="J8:J29">
    <cfRule type="expression" dxfId="789" priority="28" stopIfTrue="1">
      <formula>$J8&lt;=5</formula>
    </cfRule>
  </conditionalFormatting>
  <conditionalFormatting sqref="L8:L29">
    <cfRule type="expression" dxfId="788" priority="29" stopIfTrue="1">
      <formula>$L8&lt;=5</formula>
    </cfRule>
  </conditionalFormatting>
  <conditionalFormatting sqref="E8:E29">
    <cfRule type="expression" dxfId="787" priority="24" stopIfTrue="1">
      <formula>$F8&lt;=5</formula>
    </cfRule>
  </conditionalFormatting>
  <conditionalFormatting sqref="D8:D29">
    <cfRule type="expression" dxfId="786" priority="16" stopIfTrue="1">
      <formula>$F8&lt;=5</formula>
    </cfRule>
  </conditionalFormatting>
  <conditionalFormatting sqref="G8:G29">
    <cfRule type="expression" dxfId="785" priority="14" stopIfTrue="1">
      <formula>$H8&lt;=5</formula>
    </cfRule>
  </conditionalFormatting>
  <conditionalFormatting sqref="I8:I29">
    <cfRule type="expression" dxfId="784" priority="12" stopIfTrue="1">
      <formula>$J8&lt;=5</formula>
    </cfRule>
  </conditionalFormatting>
  <conditionalFormatting sqref="K8:K29">
    <cfRule type="expression" dxfId="783" priority="10" stopIfTrue="1">
      <formula>$L8&lt;=5</formula>
    </cfRule>
  </conditionalFormatting>
  <conditionalFormatting sqref="N8:N29">
    <cfRule type="expression" dxfId="782" priority="8" stopIfTrue="1">
      <formula>$N8&lt;=5</formula>
    </cfRule>
  </conditionalFormatting>
  <conditionalFormatting sqref="M8:M29">
    <cfRule type="expression" dxfId="781" priority="2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5" width="9" style="38"/>
    <col min="16" max="16" width="10.25" style="38" bestFit="1" customWidth="1"/>
    <col min="17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204</v>
      </c>
    </row>
    <row r="3" spans="1:16" s="1" customFormat="1" ht="18.75" customHeight="1">
      <c r="A3" s="37"/>
      <c r="B3" s="97" t="s">
        <v>179</v>
      </c>
      <c r="C3" s="98"/>
      <c r="D3" s="106">
        <v>10015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46</v>
      </c>
      <c r="C8" s="41"/>
      <c r="D8" s="61">
        <v>173631744</v>
      </c>
      <c r="E8" s="42">
        <f t="shared" ref="E8:E29" si="0">IFERROR(D8/$D$30,0)</f>
        <v>1.922358678055432E-2</v>
      </c>
      <c r="F8" s="43">
        <f>_xlfn.IFS(D8&gt;0,RANK(D8,$D$8:$D$29,0),D8=0,"-")</f>
        <v>12</v>
      </c>
      <c r="G8" s="61">
        <v>19964</v>
      </c>
      <c r="H8" s="48">
        <f>_xlfn.IFS(G8&gt;0,RANK(G8,$G$8:$G$29,0),G8=0,"-")</f>
        <v>14</v>
      </c>
      <c r="I8" s="61">
        <v>3422</v>
      </c>
      <c r="J8" s="43">
        <f>_xlfn.IFS(I8&gt;0,RANK(I8,$I$8:$I$29,0),I8=0,"-")</f>
        <v>13</v>
      </c>
      <c r="K8" s="44">
        <f>IFERROR(D8/I8,0)</f>
        <v>50739.843366452369</v>
      </c>
      <c r="L8" s="43">
        <f>_xlfn.IFS(K8&gt;0,RANK(K8,$K$8:$K$29,0),K8=0,"-")</f>
        <v>13</v>
      </c>
      <c r="M8" s="16">
        <f>IFERROR(I8/$D$3,0)</f>
        <v>0.34168746879680478</v>
      </c>
      <c r="N8" s="15">
        <f>_xlfn.IFS(M8&gt;0,RANK(M8,$M$8:$M$29,0),M8=0,"-")</f>
        <v>13</v>
      </c>
      <c r="P8" s="59"/>
    </row>
    <row r="9" spans="1:16" ht="18.75" customHeight="1">
      <c r="B9" s="45" t="s">
        <v>47</v>
      </c>
      <c r="C9" s="46"/>
      <c r="D9" s="62">
        <v>962179489</v>
      </c>
      <c r="E9" s="47">
        <f t="shared" si="0"/>
        <v>0.10652741531675745</v>
      </c>
      <c r="F9" s="43">
        <f t="shared" ref="F9:F29" si="1">_xlfn.IFS(D9&gt;0,RANK(D9,$D$8:$D$29,0),D9=0,"-")</f>
        <v>3</v>
      </c>
      <c r="G9" s="62">
        <v>23803</v>
      </c>
      <c r="H9" s="48">
        <f t="shared" ref="H9:H29" si="2">_xlfn.IFS(G9&gt;0,RANK(G9,$G$8:$G$29,0),G9=0,"-")</f>
        <v>10</v>
      </c>
      <c r="I9" s="62">
        <v>4586</v>
      </c>
      <c r="J9" s="43">
        <f t="shared" ref="J9:J29" si="3">_xlfn.IFS(I9&gt;0,RANK(I9,$I$8:$I$29,0),I9=0,"-")</f>
        <v>7</v>
      </c>
      <c r="K9" s="49">
        <f t="shared" ref="K9:K29" si="4">IFERROR(D9/I9,0)</f>
        <v>209808.00021805495</v>
      </c>
      <c r="L9" s="43">
        <f t="shared" ref="L9:L29" si="5">_xlfn.IFS(K9&gt;0,RANK(K9,$K$8:$K$29,0),K9=0,"-")</f>
        <v>3</v>
      </c>
      <c r="M9" s="22">
        <f t="shared" ref="M9:M30" si="6">IFERROR(I9/$D$3,0)</f>
        <v>0.45791313030454317</v>
      </c>
      <c r="N9" s="15">
        <f t="shared" ref="N9:N29" si="7">_xlfn.IFS(M9&gt;0,RANK(M9,$M$8:$M$29,0),M9=0,"-")</f>
        <v>7</v>
      </c>
      <c r="P9" s="59"/>
    </row>
    <row r="10" spans="1:16" ht="18.75" customHeight="1">
      <c r="B10" s="45" t="s">
        <v>48</v>
      </c>
      <c r="C10" s="46"/>
      <c r="D10" s="62">
        <v>121660989</v>
      </c>
      <c r="E10" s="47">
        <f t="shared" si="0"/>
        <v>1.3469660132248424E-2</v>
      </c>
      <c r="F10" s="43">
        <f t="shared" si="1"/>
        <v>16</v>
      </c>
      <c r="G10" s="62">
        <v>9538</v>
      </c>
      <c r="H10" s="48">
        <f t="shared" si="2"/>
        <v>16</v>
      </c>
      <c r="I10" s="62">
        <v>1596</v>
      </c>
      <c r="J10" s="43">
        <f t="shared" si="3"/>
        <v>18</v>
      </c>
      <c r="K10" s="49">
        <f t="shared" si="4"/>
        <v>76228.689849624061</v>
      </c>
      <c r="L10" s="43">
        <f t="shared" si="5"/>
        <v>11</v>
      </c>
      <c r="M10" s="22">
        <f t="shared" si="6"/>
        <v>0.15936095856215676</v>
      </c>
      <c r="N10" s="15">
        <f t="shared" si="7"/>
        <v>18</v>
      </c>
      <c r="P10" s="59"/>
    </row>
    <row r="11" spans="1:16" ht="18.75" customHeight="1">
      <c r="B11" s="45" t="s">
        <v>49</v>
      </c>
      <c r="C11" s="46"/>
      <c r="D11" s="62">
        <v>573318990</v>
      </c>
      <c r="E11" s="47">
        <f t="shared" si="0"/>
        <v>6.3474841082082054E-2</v>
      </c>
      <c r="F11" s="43">
        <f t="shared" si="1"/>
        <v>8</v>
      </c>
      <c r="G11" s="62">
        <v>104106</v>
      </c>
      <c r="H11" s="48">
        <f t="shared" si="2"/>
        <v>4</v>
      </c>
      <c r="I11" s="62">
        <v>7138</v>
      </c>
      <c r="J11" s="43">
        <f t="shared" si="3"/>
        <v>3</v>
      </c>
      <c r="K11" s="49">
        <f t="shared" si="4"/>
        <v>80319.275707481094</v>
      </c>
      <c r="L11" s="43">
        <f t="shared" si="5"/>
        <v>10</v>
      </c>
      <c r="M11" s="22">
        <f t="shared" si="6"/>
        <v>0.71273090364453318</v>
      </c>
      <c r="N11" s="15">
        <f t="shared" si="7"/>
        <v>3</v>
      </c>
      <c r="P11" s="59"/>
    </row>
    <row r="12" spans="1:16" ht="18.75" customHeight="1">
      <c r="B12" s="45" t="s">
        <v>50</v>
      </c>
      <c r="C12" s="46"/>
      <c r="D12" s="62">
        <v>186045829</v>
      </c>
      <c r="E12" s="47">
        <f t="shared" si="0"/>
        <v>2.0598008500920601E-2</v>
      </c>
      <c r="F12" s="43">
        <f t="shared" si="1"/>
        <v>11</v>
      </c>
      <c r="G12" s="62">
        <v>22148</v>
      </c>
      <c r="H12" s="48">
        <f t="shared" si="2"/>
        <v>12</v>
      </c>
      <c r="I12" s="62">
        <v>2054</v>
      </c>
      <c r="J12" s="43">
        <f t="shared" si="3"/>
        <v>16</v>
      </c>
      <c r="K12" s="49">
        <f t="shared" si="4"/>
        <v>90577.326679649457</v>
      </c>
      <c r="L12" s="43">
        <f t="shared" si="5"/>
        <v>9</v>
      </c>
      <c r="M12" s="22">
        <f t="shared" si="6"/>
        <v>0.20509236145781329</v>
      </c>
      <c r="N12" s="15">
        <f t="shared" si="7"/>
        <v>16</v>
      </c>
      <c r="P12" s="59"/>
    </row>
    <row r="13" spans="1:16" ht="18.75" customHeight="1">
      <c r="B13" s="45" t="s">
        <v>51</v>
      </c>
      <c r="C13" s="46"/>
      <c r="D13" s="62">
        <v>445129915</v>
      </c>
      <c r="E13" s="47">
        <f t="shared" si="0"/>
        <v>4.928242585424511E-2</v>
      </c>
      <c r="F13" s="43">
        <f t="shared" si="1"/>
        <v>9</v>
      </c>
      <c r="G13" s="62">
        <v>61119</v>
      </c>
      <c r="H13" s="48">
        <f t="shared" si="2"/>
        <v>5</v>
      </c>
      <c r="I13" s="62">
        <v>4512</v>
      </c>
      <c r="J13" s="43">
        <f t="shared" si="3"/>
        <v>8</v>
      </c>
      <c r="K13" s="49">
        <f t="shared" si="4"/>
        <v>98654.6797429078</v>
      </c>
      <c r="L13" s="43">
        <f t="shared" si="5"/>
        <v>7</v>
      </c>
      <c r="M13" s="22">
        <f t="shared" si="6"/>
        <v>0.45052421367948076</v>
      </c>
      <c r="N13" s="15">
        <f t="shared" si="7"/>
        <v>8</v>
      </c>
      <c r="P13" s="59"/>
    </row>
    <row r="14" spans="1:16" ht="18.75" customHeight="1">
      <c r="B14" s="45" t="s">
        <v>52</v>
      </c>
      <c r="C14" s="46"/>
      <c r="D14" s="62">
        <v>262148933</v>
      </c>
      <c r="E14" s="47">
        <f t="shared" si="0"/>
        <v>2.9023740975355403E-2</v>
      </c>
      <c r="F14" s="43">
        <f t="shared" si="1"/>
        <v>10</v>
      </c>
      <c r="G14" s="62">
        <v>22533</v>
      </c>
      <c r="H14" s="48">
        <f t="shared" si="2"/>
        <v>11</v>
      </c>
      <c r="I14" s="62">
        <v>4087</v>
      </c>
      <c r="J14" s="43">
        <f t="shared" si="3"/>
        <v>10</v>
      </c>
      <c r="K14" s="49">
        <f t="shared" si="4"/>
        <v>64142.141668705655</v>
      </c>
      <c r="L14" s="43">
        <f t="shared" si="5"/>
        <v>12</v>
      </c>
      <c r="M14" s="22">
        <f t="shared" si="6"/>
        <v>0.40808786819770343</v>
      </c>
      <c r="N14" s="15">
        <f t="shared" si="7"/>
        <v>10</v>
      </c>
      <c r="P14" s="59"/>
    </row>
    <row r="15" spans="1:16" ht="18.75" customHeight="1">
      <c r="B15" s="45" t="s">
        <v>53</v>
      </c>
      <c r="C15" s="46"/>
      <c r="D15" s="62">
        <v>36129264</v>
      </c>
      <c r="E15" s="47">
        <f t="shared" si="0"/>
        <v>4.0000406942958368E-3</v>
      </c>
      <c r="F15" s="43">
        <f t="shared" si="1"/>
        <v>18</v>
      </c>
      <c r="G15" s="62">
        <v>9081</v>
      </c>
      <c r="H15" s="48">
        <f t="shared" si="2"/>
        <v>17</v>
      </c>
      <c r="I15" s="62">
        <v>1649</v>
      </c>
      <c r="J15" s="43">
        <f t="shared" si="3"/>
        <v>17</v>
      </c>
      <c r="K15" s="49">
        <f t="shared" si="4"/>
        <v>21909.802304426925</v>
      </c>
      <c r="L15" s="43">
        <f t="shared" si="5"/>
        <v>17</v>
      </c>
      <c r="M15" s="22">
        <f t="shared" si="6"/>
        <v>0.16465302046929606</v>
      </c>
      <c r="N15" s="15">
        <f t="shared" si="7"/>
        <v>17</v>
      </c>
      <c r="P15" s="59"/>
    </row>
    <row r="16" spans="1:16" ht="18.75" customHeight="1">
      <c r="B16" s="45" t="s">
        <v>54</v>
      </c>
      <c r="C16" s="46"/>
      <c r="D16" s="62">
        <v>1909135948</v>
      </c>
      <c r="E16" s="47">
        <f t="shared" si="0"/>
        <v>0.21136941740476808</v>
      </c>
      <c r="F16" s="43">
        <f t="shared" si="1"/>
        <v>1</v>
      </c>
      <c r="G16" s="62">
        <v>130429</v>
      </c>
      <c r="H16" s="48">
        <f t="shared" si="2"/>
        <v>1</v>
      </c>
      <c r="I16" s="62">
        <v>7928</v>
      </c>
      <c r="J16" s="43">
        <f t="shared" si="3"/>
        <v>1</v>
      </c>
      <c r="K16" s="49">
        <f t="shared" si="4"/>
        <v>240809.27699293641</v>
      </c>
      <c r="L16" s="43">
        <f t="shared" si="5"/>
        <v>1</v>
      </c>
      <c r="M16" s="22">
        <f t="shared" si="6"/>
        <v>0.79161258112830757</v>
      </c>
      <c r="N16" s="15">
        <f t="shared" si="7"/>
        <v>1</v>
      </c>
      <c r="P16" s="59"/>
    </row>
    <row r="17" spans="2:16" ht="18.75" customHeight="1">
      <c r="B17" s="45" t="s">
        <v>55</v>
      </c>
      <c r="C17" s="46"/>
      <c r="D17" s="62">
        <v>587713042</v>
      </c>
      <c r="E17" s="47">
        <f t="shared" si="0"/>
        <v>6.5068474258661857E-2</v>
      </c>
      <c r="F17" s="43">
        <f t="shared" si="1"/>
        <v>7</v>
      </c>
      <c r="G17" s="62">
        <v>42945</v>
      </c>
      <c r="H17" s="48">
        <f t="shared" si="2"/>
        <v>6</v>
      </c>
      <c r="I17" s="62">
        <v>4996</v>
      </c>
      <c r="J17" s="43">
        <f t="shared" si="3"/>
        <v>5</v>
      </c>
      <c r="K17" s="49">
        <f t="shared" si="4"/>
        <v>117636.71777421937</v>
      </c>
      <c r="L17" s="43">
        <f t="shared" si="5"/>
        <v>6</v>
      </c>
      <c r="M17" s="22">
        <f t="shared" si="6"/>
        <v>0.49885172241637543</v>
      </c>
      <c r="N17" s="15">
        <f t="shared" si="7"/>
        <v>5</v>
      </c>
      <c r="P17" s="59"/>
    </row>
    <row r="18" spans="2:16" ht="18.75" customHeight="1">
      <c r="B18" s="17" t="s">
        <v>294</v>
      </c>
      <c r="C18" s="75"/>
      <c r="D18" s="62">
        <v>663240150</v>
      </c>
      <c r="E18" s="47">
        <f t="shared" si="0"/>
        <v>7.3430435507650396E-2</v>
      </c>
      <c r="F18" s="43">
        <f t="shared" si="1"/>
        <v>5</v>
      </c>
      <c r="G18" s="62">
        <v>104189</v>
      </c>
      <c r="H18" s="48">
        <f t="shared" si="2"/>
        <v>3</v>
      </c>
      <c r="I18" s="62">
        <v>7207</v>
      </c>
      <c r="J18" s="43">
        <f t="shared" si="3"/>
        <v>2</v>
      </c>
      <c r="K18" s="49">
        <f t="shared" si="4"/>
        <v>92027.216594977101</v>
      </c>
      <c r="L18" s="43">
        <f t="shared" si="5"/>
        <v>8</v>
      </c>
      <c r="M18" s="22">
        <f t="shared" si="6"/>
        <v>0.71962056914628059</v>
      </c>
      <c r="N18" s="15">
        <f t="shared" si="7"/>
        <v>2</v>
      </c>
      <c r="P18" s="59"/>
    </row>
    <row r="19" spans="2:16" ht="18.75" customHeight="1">
      <c r="B19" s="17" t="s">
        <v>16</v>
      </c>
      <c r="C19" s="75"/>
      <c r="D19" s="62">
        <v>157723581</v>
      </c>
      <c r="E19" s="47">
        <f t="shared" si="0"/>
        <v>1.7462319255937948E-2</v>
      </c>
      <c r="F19" s="43">
        <f t="shared" si="1"/>
        <v>13</v>
      </c>
      <c r="G19" s="62">
        <v>39168</v>
      </c>
      <c r="H19" s="48">
        <f t="shared" si="2"/>
        <v>7</v>
      </c>
      <c r="I19" s="62">
        <v>4420</v>
      </c>
      <c r="J19" s="43">
        <f t="shared" si="3"/>
        <v>9</v>
      </c>
      <c r="K19" s="49">
        <f t="shared" si="4"/>
        <v>35684.068099547512</v>
      </c>
      <c r="L19" s="43">
        <f t="shared" si="5"/>
        <v>15</v>
      </c>
      <c r="M19" s="22">
        <f t="shared" si="6"/>
        <v>0.44133799301048426</v>
      </c>
      <c r="N19" s="15">
        <f t="shared" si="7"/>
        <v>9</v>
      </c>
      <c r="P19" s="59"/>
    </row>
    <row r="20" spans="2:16" ht="18.75" customHeight="1">
      <c r="B20" s="17" t="s">
        <v>17</v>
      </c>
      <c r="C20" s="75"/>
      <c r="D20" s="62">
        <v>1218217735</v>
      </c>
      <c r="E20" s="47">
        <f t="shared" si="0"/>
        <v>0.13487461340239043</v>
      </c>
      <c r="F20" s="43">
        <f t="shared" si="1"/>
        <v>2</v>
      </c>
      <c r="G20" s="62">
        <v>104195</v>
      </c>
      <c r="H20" s="48">
        <f t="shared" si="2"/>
        <v>2</v>
      </c>
      <c r="I20" s="62">
        <v>6973</v>
      </c>
      <c r="J20" s="43">
        <f t="shared" si="3"/>
        <v>4</v>
      </c>
      <c r="K20" s="49">
        <f t="shared" si="4"/>
        <v>174704.96701563173</v>
      </c>
      <c r="L20" s="43">
        <f t="shared" si="5"/>
        <v>4</v>
      </c>
      <c r="M20" s="22">
        <f t="shared" si="6"/>
        <v>0.69625561657513735</v>
      </c>
      <c r="N20" s="15">
        <f t="shared" si="7"/>
        <v>4</v>
      </c>
      <c r="P20" s="59"/>
    </row>
    <row r="21" spans="2:16" ht="18.75" customHeight="1">
      <c r="B21" s="17" t="s">
        <v>18</v>
      </c>
      <c r="C21" s="75"/>
      <c r="D21" s="62">
        <v>627135982</v>
      </c>
      <c r="E21" s="47">
        <f t="shared" si="0"/>
        <v>6.9433173309513901E-2</v>
      </c>
      <c r="F21" s="43">
        <f t="shared" si="1"/>
        <v>6</v>
      </c>
      <c r="G21" s="62">
        <v>38826</v>
      </c>
      <c r="H21" s="48">
        <f t="shared" si="2"/>
        <v>8</v>
      </c>
      <c r="I21" s="62">
        <v>3869</v>
      </c>
      <c r="J21" s="43">
        <f t="shared" si="3"/>
        <v>11</v>
      </c>
      <c r="K21" s="49">
        <f t="shared" si="4"/>
        <v>162092.52571723959</v>
      </c>
      <c r="L21" s="43">
        <f t="shared" si="5"/>
        <v>5</v>
      </c>
      <c r="M21" s="22">
        <f t="shared" si="6"/>
        <v>0.38632051922116822</v>
      </c>
      <c r="N21" s="15">
        <f t="shared" si="7"/>
        <v>11</v>
      </c>
      <c r="P21" s="59"/>
    </row>
    <row r="22" spans="2:16" ht="18.75" customHeight="1">
      <c r="B22" s="17" t="s">
        <v>295</v>
      </c>
      <c r="C22" s="75"/>
      <c r="D22" s="62">
        <v>47362</v>
      </c>
      <c r="E22" s="47">
        <f t="shared" si="0"/>
        <v>5.2436697122653658E-6</v>
      </c>
      <c r="F22" s="43">
        <f t="shared" si="1"/>
        <v>21</v>
      </c>
      <c r="G22" s="62">
        <v>26</v>
      </c>
      <c r="H22" s="48">
        <f t="shared" si="2"/>
        <v>21</v>
      </c>
      <c r="I22" s="62">
        <v>8</v>
      </c>
      <c r="J22" s="43">
        <f t="shared" si="3"/>
        <v>21</v>
      </c>
      <c r="K22" s="49">
        <f t="shared" si="4"/>
        <v>5920.25</v>
      </c>
      <c r="L22" s="43">
        <f t="shared" si="5"/>
        <v>21</v>
      </c>
      <c r="M22" s="22">
        <f t="shared" si="6"/>
        <v>7.9880179730404388E-4</v>
      </c>
      <c r="N22" s="15">
        <f t="shared" si="7"/>
        <v>21</v>
      </c>
      <c r="P22" s="59"/>
    </row>
    <row r="23" spans="2:16" ht="18.75" customHeight="1">
      <c r="B23" s="17" t="s">
        <v>296</v>
      </c>
      <c r="C23" s="75"/>
      <c r="D23" s="62">
        <v>3033</v>
      </c>
      <c r="E23" s="47">
        <f t="shared" si="0"/>
        <v>3.3579769091889815E-7</v>
      </c>
      <c r="F23" s="43">
        <f t="shared" si="1"/>
        <v>22</v>
      </c>
      <c r="G23" s="62">
        <v>4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1516.5</v>
      </c>
      <c r="L23" s="43">
        <f t="shared" si="5"/>
        <v>22</v>
      </c>
      <c r="M23" s="22">
        <f t="shared" si="6"/>
        <v>1.9970044932601097E-4</v>
      </c>
      <c r="N23" s="15">
        <f t="shared" si="7"/>
        <v>22</v>
      </c>
      <c r="P23" s="59"/>
    </row>
    <row r="24" spans="2:16" ht="18.75" customHeight="1">
      <c r="B24" s="45" t="s">
        <v>56</v>
      </c>
      <c r="C24" s="46"/>
      <c r="D24" s="62">
        <v>3502260</v>
      </c>
      <c r="E24" s="47">
        <f t="shared" si="0"/>
        <v>3.8775167194118703E-4</v>
      </c>
      <c r="F24" s="43">
        <f t="shared" si="1"/>
        <v>19</v>
      </c>
      <c r="G24" s="62">
        <v>811</v>
      </c>
      <c r="H24" s="48">
        <f t="shared" si="2"/>
        <v>19</v>
      </c>
      <c r="I24" s="62">
        <v>219</v>
      </c>
      <c r="J24" s="43">
        <f t="shared" si="3"/>
        <v>19</v>
      </c>
      <c r="K24" s="49">
        <f t="shared" si="4"/>
        <v>15992.054794520547</v>
      </c>
      <c r="L24" s="43">
        <f t="shared" si="5"/>
        <v>19</v>
      </c>
      <c r="M24" s="22">
        <f t="shared" si="6"/>
        <v>2.1867199201198204E-2</v>
      </c>
      <c r="N24" s="15">
        <f t="shared" si="7"/>
        <v>19</v>
      </c>
      <c r="P24" s="59"/>
    </row>
    <row r="25" spans="2:16" ht="18.75" customHeight="1">
      <c r="B25" s="45" t="s">
        <v>57</v>
      </c>
      <c r="C25" s="46"/>
      <c r="D25" s="62">
        <v>152706743</v>
      </c>
      <c r="E25" s="47">
        <f t="shared" si="0"/>
        <v>1.6906881532194398E-2</v>
      </c>
      <c r="F25" s="43">
        <f t="shared" si="1"/>
        <v>14</v>
      </c>
      <c r="G25" s="62">
        <v>37712</v>
      </c>
      <c r="H25" s="48">
        <f t="shared" si="2"/>
        <v>9</v>
      </c>
      <c r="I25" s="62">
        <v>4672</v>
      </c>
      <c r="J25" s="43">
        <f t="shared" si="3"/>
        <v>6</v>
      </c>
      <c r="K25" s="49">
        <f t="shared" si="4"/>
        <v>32685.518621575342</v>
      </c>
      <c r="L25" s="43">
        <f t="shared" si="5"/>
        <v>16</v>
      </c>
      <c r="M25" s="22">
        <f t="shared" si="6"/>
        <v>0.46650024962556164</v>
      </c>
      <c r="N25" s="15">
        <f t="shared" si="7"/>
        <v>6</v>
      </c>
      <c r="P25" s="59"/>
    </row>
    <row r="26" spans="2:16" ht="18.75" customHeight="1">
      <c r="B26" s="45" t="s">
        <v>58</v>
      </c>
      <c r="C26" s="46"/>
      <c r="D26" s="62">
        <v>771368731</v>
      </c>
      <c r="E26" s="47">
        <f t="shared" si="0"/>
        <v>8.54018591219389E-2</v>
      </c>
      <c r="F26" s="43">
        <f t="shared" si="1"/>
        <v>4</v>
      </c>
      <c r="G26" s="62">
        <v>20896</v>
      </c>
      <c r="H26" s="48">
        <f t="shared" si="2"/>
        <v>13</v>
      </c>
      <c r="I26" s="62">
        <v>3423</v>
      </c>
      <c r="J26" s="43">
        <f t="shared" si="3"/>
        <v>12</v>
      </c>
      <c r="K26" s="49">
        <f t="shared" si="4"/>
        <v>225348.73824130881</v>
      </c>
      <c r="L26" s="43">
        <f t="shared" si="5"/>
        <v>2</v>
      </c>
      <c r="M26" s="22">
        <f t="shared" si="6"/>
        <v>0.34178731902146781</v>
      </c>
      <c r="N26" s="15">
        <f t="shared" si="7"/>
        <v>12</v>
      </c>
      <c r="P26" s="59"/>
    </row>
    <row r="27" spans="2:16" ht="18.75" customHeight="1">
      <c r="B27" s="45" t="s">
        <v>59</v>
      </c>
      <c r="C27" s="46"/>
      <c r="D27" s="62">
        <v>51120304</v>
      </c>
      <c r="E27" s="47">
        <f t="shared" si="0"/>
        <v>5.659769219344581E-3</v>
      </c>
      <c r="F27" s="43">
        <f t="shared" si="1"/>
        <v>17</v>
      </c>
      <c r="G27" s="62">
        <v>13645</v>
      </c>
      <c r="H27" s="48">
        <f t="shared" si="2"/>
        <v>15</v>
      </c>
      <c r="I27" s="62">
        <v>2376</v>
      </c>
      <c r="J27" s="43">
        <f t="shared" si="3"/>
        <v>15</v>
      </c>
      <c r="K27" s="49">
        <f t="shared" si="4"/>
        <v>21515.279461279461</v>
      </c>
      <c r="L27" s="43">
        <f t="shared" si="5"/>
        <v>18</v>
      </c>
      <c r="M27" s="22">
        <f t="shared" si="6"/>
        <v>0.23724413379930104</v>
      </c>
      <c r="N27" s="15">
        <f t="shared" si="7"/>
        <v>15</v>
      </c>
      <c r="P27" s="59"/>
    </row>
    <row r="28" spans="2:16" ht="18.75" customHeight="1">
      <c r="B28" s="45" t="s">
        <v>60</v>
      </c>
      <c r="C28" s="46"/>
      <c r="D28" s="62">
        <v>128937142</v>
      </c>
      <c r="E28" s="47">
        <f t="shared" si="0"/>
        <v>1.4275237242757033E-2</v>
      </c>
      <c r="F28" s="43">
        <f t="shared" si="1"/>
        <v>15</v>
      </c>
      <c r="G28" s="62">
        <v>5627</v>
      </c>
      <c r="H28" s="48">
        <f t="shared" si="2"/>
        <v>18</v>
      </c>
      <c r="I28" s="62">
        <v>2663</v>
      </c>
      <c r="J28" s="43">
        <f t="shared" si="3"/>
        <v>14</v>
      </c>
      <c r="K28" s="49">
        <f t="shared" si="4"/>
        <v>48418.003004130682</v>
      </c>
      <c r="L28" s="43">
        <f t="shared" si="5"/>
        <v>14</v>
      </c>
      <c r="M28" s="22">
        <f t="shared" si="6"/>
        <v>0.2659011482775836</v>
      </c>
      <c r="N28" s="15">
        <f t="shared" si="7"/>
        <v>14</v>
      </c>
      <c r="P28" s="59"/>
    </row>
    <row r="29" spans="2:16" ht="18.75" customHeight="1" thickBot="1">
      <c r="B29" s="50" t="s">
        <v>61</v>
      </c>
      <c r="C29" s="51"/>
      <c r="D29" s="63">
        <v>1126944</v>
      </c>
      <c r="E29" s="52">
        <f t="shared" si="0"/>
        <v>1.2476926903887464E-4</v>
      </c>
      <c r="F29" s="43">
        <f t="shared" si="1"/>
        <v>20</v>
      </c>
      <c r="G29" s="63">
        <v>610</v>
      </c>
      <c r="H29" s="48">
        <f t="shared" si="2"/>
        <v>20</v>
      </c>
      <c r="I29" s="63">
        <v>101</v>
      </c>
      <c r="J29" s="43">
        <f t="shared" si="3"/>
        <v>20</v>
      </c>
      <c r="K29" s="53">
        <f t="shared" si="4"/>
        <v>11157.861386138615</v>
      </c>
      <c r="L29" s="43">
        <f t="shared" si="5"/>
        <v>20</v>
      </c>
      <c r="M29" s="29">
        <f t="shared" si="6"/>
        <v>1.0084872690963555E-2</v>
      </c>
      <c r="N29" s="15">
        <f t="shared" si="7"/>
        <v>20</v>
      </c>
      <c r="P29" s="59"/>
    </row>
    <row r="30" spans="2:16" ht="18.75" customHeight="1" thickTop="1">
      <c r="B30" s="54" t="s">
        <v>62</v>
      </c>
      <c r="C30" s="55"/>
      <c r="D30" s="64">
        <v>9032224110</v>
      </c>
      <c r="E30" s="86"/>
      <c r="F30" s="87"/>
      <c r="G30" s="64">
        <v>244763</v>
      </c>
      <c r="H30" s="87"/>
      <c r="I30" s="64">
        <v>8906</v>
      </c>
      <c r="J30" s="87"/>
      <c r="K30" s="56">
        <f>IFERROR(D30/I30,0)</f>
        <v>1014172.9294857399</v>
      </c>
      <c r="L30" s="87"/>
      <c r="M30" s="31">
        <f t="shared" si="6"/>
        <v>0.88926610084872693</v>
      </c>
      <c r="N30" s="87"/>
      <c r="O30" s="91"/>
      <c r="P30" s="59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80" priority="24" stopIfTrue="1">
      <formula>$F8&lt;=5</formula>
    </cfRule>
  </conditionalFormatting>
  <conditionalFormatting sqref="H8:H29">
    <cfRule type="expression" dxfId="779" priority="25" stopIfTrue="1">
      <formula>$H8&lt;=5</formula>
    </cfRule>
  </conditionalFormatting>
  <conditionalFormatting sqref="J8:J29">
    <cfRule type="expression" dxfId="778" priority="26" stopIfTrue="1">
      <formula>$J8&lt;=5</formula>
    </cfRule>
  </conditionalFormatting>
  <conditionalFormatting sqref="L8:L29">
    <cfRule type="expression" dxfId="777" priority="27" stopIfTrue="1">
      <formula>$L8&lt;=5</formula>
    </cfRule>
  </conditionalFormatting>
  <conditionalFormatting sqref="E8:E29">
    <cfRule type="expression" dxfId="776" priority="22" stopIfTrue="1">
      <formula>$F8&lt;=5</formula>
    </cfRule>
  </conditionalFormatting>
  <conditionalFormatting sqref="G8:G29">
    <cfRule type="expression" dxfId="775" priority="20" stopIfTrue="1">
      <formula>$H8&lt;=5</formula>
    </cfRule>
  </conditionalFormatting>
  <conditionalFormatting sqref="I8:I29">
    <cfRule type="expression" dxfId="774" priority="18" stopIfTrue="1">
      <formula>$J8&lt;=5</formula>
    </cfRule>
  </conditionalFormatting>
  <conditionalFormatting sqref="K8:K29">
    <cfRule type="expression" dxfId="773" priority="16" stopIfTrue="1">
      <formula>$L8&lt;=5</formula>
    </cfRule>
  </conditionalFormatting>
  <conditionalFormatting sqref="D8:D29">
    <cfRule type="expression" dxfId="772" priority="14" stopIfTrue="1">
      <formula>$F8&lt;=5</formula>
    </cfRule>
  </conditionalFormatting>
  <conditionalFormatting sqref="N8:N29">
    <cfRule type="expression" dxfId="771" priority="8" stopIfTrue="1">
      <formula>$N8&lt;=5</formula>
    </cfRule>
  </conditionalFormatting>
  <conditionalFormatting sqref="M8:M29">
    <cfRule type="expression" dxfId="77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205</v>
      </c>
    </row>
    <row r="3" spans="1:16" s="1" customFormat="1" ht="18.75" customHeight="1">
      <c r="A3" s="37"/>
      <c r="B3" s="97" t="s">
        <v>179</v>
      </c>
      <c r="C3" s="98"/>
      <c r="D3" s="106">
        <v>8822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28</v>
      </c>
      <c r="C8" s="41"/>
      <c r="D8" s="61">
        <v>124800963</v>
      </c>
      <c r="E8" s="42">
        <f t="shared" ref="E8:E29" si="0">IFERROR(D8/$D$30,0)</f>
        <v>1.8399018378664179E-2</v>
      </c>
      <c r="F8" s="43">
        <f>_xlfn.IFS(D8&gt;0,RANK(D8,$D$8:$D$29,0),D8=0,"-")</f>
        <v>12</v>
      </c>
      <c r="G8" s="61">
        <v>15951</v>
      </c>
      <c r="H8" s="48">
        <f>_xlfn.IFS(G8&gt;0,RANK(G8,$G$8:$G$29,0),G8=0,"-")</f>
        <v>15</v>
      </c>
      <c r="I8" s="61">
        <v>2785</v>
      </c>
      <c r="J8" s="43">
        <f>_xlfn.IFS(I8&gt;0,RANK(I8,$I$8:$I$29,0),I8=0,"-")</f>
        <v>12</v>
      </c>
      <c r="K8" s="44">
        <f>IFERROR(D8/I8,0)</f>
        <v>44811.835906642729</v>
      </c>
      <c r="L8" s="43">
        <f>_xlfn.IFS(K8&gt;0,RANK(K8,$K$8:$K$29,0),K8=0,"-")</f>
        <v>13</v>
      </c>
      <c r="M8" s="16">
        <f>IFERROR(I8/$D$3,0)</f>
        <v>0.31568805259578325</v>
      </c>
      <c r="N8" s="15">
        <f>_xlfn.IFS(M8&gt;0,RANK(M8,$M$8:$M$29,0),M8=0,"-")</f>
        <v>12</v>
      </c>
      <c r="P8" s="59"/>
    </row>
    <row r="9" spans="1:16" ht="18.75" customHeight="1">
      <c r="B9" s="45" t="s">
        <v>29</v>
      </c>
      <c r="C9" s="46"/>
      <c r="D9" s="62">
        <v>795972333</v>
      </c>
      <c r="E9" s="47">
        <f t="shared" si="0"/>
        <v>0.11734772898968099</v>
      </c>
      <c r="F9" s="43">
        <f t="shared" ref="F9:F29" si="1">_xlfn.IFS(D9&gt;0,RANK(D9,$D$8:$D$29,0),D9=0,"-")</f>
        <v>3</v>
      </c>
      <c r="G9" s="62">
        <v>23458</v>
      </c>
      <c r="H9" s="48">
        <f t="shared" ref="H9:H29" si="2">_xlfn.IFS(G9&gt;0,RANK(G9,$G$8:$G$29,0),G9=0,"-")</f>
        <v>11</v>
      </c>
      <c r="I9" s="62">
        <v>3736</v>
      </c>
      <c r="J9" s="43">
        <f t="shared" ref="J9:J29" si="3">_xlfn.IFS(I9&gt;0,RANK(I9,$I$8:$I$29,0),I9=0,"-")</f>
        <v>7</v>
      </c>
      <c r="K9" s="49">
        <f t="shared" ref="K9:K29" si="4">IFERROR(D9/I9,0)</f>
        <v>213054.69298715203</v>
      </c>
      <c r="L9" s="43">
        <f t="shared" ref="L9:L29" si="5">_xlfn.IFS(K9&gt;0,RANK(K9,$K$8:$K$29,0),K9=0,"-")</f>
        <v>2</v>
      </c>
      <c r="M9" s="22">
        <f t="shared" ref="M9:M30" si="6">IFERROR(I9/$D$3,0)</f>
        <v>0.42348673770120154</v>
      </c>
      <c r="N9" s="15">
        <f t="shared" ref="N9:N29" si="7">_xlfn.IFS(M9&gt;0,RANK(M9,$M$8:$M$29,0),M9=0,"-")</f>
        <v>7</v>
      </c>
      <c r="P9" s="59"/>
    </row>
    <row r="10" spans="1:16" ht="18.75" customHeight="1">
      <c r="B10" s="45" t="s">
        <v>30</v>
      </c>
      <c r="C10" s="46"/>
      <c r="D10" s="62">
        <v>111264415</v>
      </c>
      <c r="E10" s="47">
        <f t="shared" si="0"/>
        <v>1.640336714770637E-2</v>
      </c>
      <c r="F10" s="43">
        <f t="shared" si="1"/>
        <v>14</v>
      </c>
      <c r="G10" s="62">
        <v>8482</v>
      </c>
      <c r="H10" s="48">
        <f t="shared" si="2"/>
        <v>16</v>
      </c>
      <c r="I10" s="62">
        <v>1511</v>
      </c>
      <c r="J10" s="43">
        <f t="shared" si="3"/>
        <v>17</v>
      </c>
      <c r="K10" s="49">
        <f t="shared" si="4"/>
        <v>73636.277299801455</v>
      </c>
      <c r="L10" s="43">
        <f t="shared" si="5"/>
        <v>12</v>
      </c>
      <c r="M10" s="22">
        <f t="shared" si="6"/>
        <v>0.17127635456812515</v>
      </c>
      <c r="N10" s="15">
        <f t="shared" si="7"/>
        <v>17</v>
      </c>
      <c r="P10" s="59"/>
    </row>
    <row r="11" spans="1:16" ht="18.75" customHeight="1">
      <c r="B11" s="45" t="s">
        <v>31</v>
      </c>
      <c r="C11" s="46"/>
      <c r="D11" s="62">
        <v>529285971</v>
      </c>
      <c r="E11" s="47">
        <f t="shared" si="0"/>
        <v>7.8030986892289572E-2</v>
      </c>
      <c r="F11" s="43">
        <f t="shared" si="1"/>
        <v>5</v>
      </c>
      <c r="G11" s="62">
        <v>81832</v>
      </c>
      <c r="H11" s="48">
        <f t="shared" si="2"/>
        <v>2</v>
      </c>
      <c r="I11" s="62">
        <v>5996</v>
      </c>
      <c r="J11" s="43">
        <f t="shared" si="3"/>
        <v>2</v>
      </c>
      <c r="K11" s="49">
        <f t="shared" si="4"/>
        <v>88273.177284856574</v>
      </c>
      <c r="L11" s="43">
        <f t="shared" si="5"/>
        <v>9</v>
      </c>
      <c r="M11" s="22">
        <f t="shared" si="6"/>
        <v>0.67966447517569717</v>
      </c>
      <c r="N11" s="15">
        <f t="shared" si="7"/>
        <v>2</v>
      </c>
      <c r="P11" s="59"/>
    </row>
    <row r="12" spans="1:16" ht="18.75" customHeight="1">
      <c r="B12" s="45" t="s">
        <v>32</v>
      </c>
      <c r="C12" s="46"/>
      <c r="D12" s="62">
        <v>144691975</v>
      </c>
      <c r="E12" s="47">
        <f t="shared" si="0"/>
        <v>2.133148850197749E-2</v>
      </c>
      <c r="F12" s="43">
        <f t="shared" si="1"/>
        <v>11</v>
      </c>
      <c r="G12" s="62">
        <v>16770</v>
      </c>
      <c r="H12" s="48">
        <f t="shared" si="2"/>
        <v>13</v>
      </c>
      <c r="I12" s="62">
        <v>1612</v>
      </c>
      <c r="J12" s="43">
        <f t="shared" si="3"/>
        <v>16</v>
      </c>
      <c r="K12" s="49">
        <f t="shared" si="4"/>
        <v>89759.289702233247</v>
      </c>
      <c r="L12" s="43">
        <f t="shared" si="5"/>
        <v>8</v>
      </c>
      <c r="M12" s="22">
        <f t="shared" si="6"/>
        <v>0.18272500566764907</v>
      </c>
      <c r="N12" s="15">
        <f t="shared" si="7"/>
        <v>16</v>
      </c>
      <c r="P12" s="59"/>
    </row>
    <row r="13" spans="1:16" ht="18.75" customHeight="1">
      <c r="B13" s="45" t="s">
        <v>33</v>
      </c>
      <c r="C13" s="46"/>
      <c r="D13" s="62">
        <v>364997125</v>
      </c>
      <c r="E13" s="47">
        <f t="shared" si="0"/>
        <v>5.3810392561110178E-2</v>
      </c>
      <c r="F13" s="43">
        <f t="shared" si="1"/>
        <v>9</v>
      </c>
      <c r="G13" s="62">
        <v>50363</v>
      </c>
      <c r="H13" s="48">
        <f t="shared" si="2"/>
        <v>5</v>
      </c>
      <c r="I13" s="62">
        <v>3715</v>
      </c>
      <c r="J13" s="43">
        <f t="shared" si="3"/>
        <v>8</v>
      </c>
      <c r="K13" s="49">
        <f t="shared" si="4"/>
        <v>98249.562584118437</v>
      </c>
      <c r="L13" s="43">
        <f t="shared" si="5"/>
        <v>7</v>
      </c>
      <c r="M13" s="22">
        <f t="shared" si="6"/>
        <v>0.42110632509635004</v>
      </c>
      <c r="N13" s="15">
        <f t="shared" si="7"/>
        <v>8</v>
      </c>
      <c r="P13" s="59"/>
    </row>
    <row r="14" spans="1:16" ht="18.75" customHeight="1">
      <c r="B14" s="45" t="s">
        <v>34</v>
      </c>
      <c r="C14" s="46"/>
      <c r="D14" s="62">
        <v>277899702</v>
      </c>
      <c r="E14" s="47">
        <f t="shared" si="0"/>
        <v>4.0969889988134937E-2</v>
      </c>
      <c r="F14" s="43">
        <f t="shared" si="1"/>
        <v>10</v>
      </c>
      <c r="G14" s="62">
        <v>25899</v>
      </c>
      <c r="H14" s="48">
        <f t="shared" si="2"/>
        <v>10</v>
      </c>
      <c r="I14" s="62">
        <v>3572</v>
      </c>
      <c r="J14" s="43">
        <f t="shared" si="3"/>
        <v>9</v>
      </c>
      <c r="K14" s="49">
        <f t="shared" si="4"/>
        <v>77799.468645016794</v>
      </c>
      <c r="L14" s="43">
        <f t="shared" si="5"/>
        <v>11</v>
      </c>
      <c r="M14" s="22">
        <f t="shared" si="6"/>
        <v>0.40489684878712312</v>
      </c>
      <c r="N14" s="15">
        <f t="shared" si="7"/>
        <v>9</v>
      </c>
      <c r="P14" s="59"/>
    </row>
    <row r="15" spans="1:16" ht="18.75" customHeight="1">
      <c r="B15" s="45" t="s">
        <v>35</v>
      </c>
      <c r="C15" s="46"/>
      <c r="D15" s="62">
        <v>38350228</v>
      </c>
      <c r="E15" s="47">
        <f t="shared" si="0"/>
        <v>5.6538550090992614E-3</v>
      </c>
      <c r="F15" s="43">
        <f t="shared" si="1"/>
        <v>17</v>
      </c>
      <c r="G15" s="62">
        <v>5603</v>
      </c>
      <c r="H15" s="48">
        <f t="shared" si="2"/>
        <v>17</v>
      </c>
      <c r="I15" s="62">
        <v>1176</v>
      </c>
      <c r="J15" s="43">
        <f t="shared" si="3"/>
        <v>18</v>
      </c>
      <c r="K15" s="49">
        <f t="shared" si="4"/>
        <v>32610.738095238095</v>
      </c>
      <c r="L15" s="43">
        <f t="shared" si="5"/>
        <v>16</v>
      </c>
      <c r="M15" s="22">
        <f t="shared" si="6"/>
        <v>0.13330310587168442</v>
      </c>
      <c r="N15" s="15">
        <f t="shared" si="7"/>
        <v>18</v>
      </c>
      <c r="P15" s="59"/>
    </row>
    <row r="16" spans="1:16" ht="18.75" customHeight="1">
      <c r="B16" s="45" t="s">
        <v>36</v>
      </c>
      <c r="C16" s="46"/>
      <c r="D16" s="62">
        <v>1377084851</v>
      </c>
      <c r="E16" s="47">
        <f t="shared" si="0"/>
        <v>0.20301934274761183</v>
      </c>
      <c r="F16" s="43">
        <f t="shared" si="1"/>
        <v>1</v>
      </c>
      <c r="G16" s="62">
        <v>97966</v>
      </c>
      <c r="H16" s="48">
        <f t="shared" si="2"/>
        <v>1</v>
      </c>
      <c r="I16" s="62">
        <v>6426</v>
      </c>
      <c r="J16" s="43">
        <f t="shared" si="3"/>
        <v>1</v>
      </c>
      <c r="K16" s="49">
        <f t="shared" si="4"/>
        <v>214298.91861188921</v>
      </c>
      <c r="L16" s="43">
        <f t="shared" si="5"/>
        <v>1</v>
      </c>
      <c r="M16" s="22">
        <f t="shared" si="6"/>
        <v>0.7284062570845613</v>
      </c>
      <c r="N16" s="15">
        <f t="shared" si="7"/>
        <v>1</v>
      </c>
      <c r="P16" s="59"/>
    </row>
    <row r="17" spans="2:16" ht="18.75" customHeight="1">
      <c r="B17" s="45" t="s">
        <v>37</v>
      </c>
      <c r="C17" s="46"/>
      <c r="D17" s="62">
        <v>408953253</v>
      </c>
      <c r="E17" s="47">
        <f t="shared" si="0"/>
        <v>6.0290707996872604E-2</v>
      </c>
      <c r="F17" s="43">
        <f t="shared" si="1"/>
        <v>7</v>
      </c>
      <c r="G17" s="62">
        <v>33023</v>
      </c>
      <c r="H17" s="48">
        <f t="shared" si="2"/>
        <v>6</v>
      </c>
      <c r="I17" s="62">
        <v>4003</v>
      </c>
      <c r="J17" s="43">
        <f t="shared" si="3"/>
        <v>5</v>
      </c>
      <c r="K17" s="49">
        <f t="shared" si="4"/>
        <v>102161.69198101424</v>
      </c>
      <c r="L17" s="43">
        <f t="shared" si="5"/>
        <v>6</v>
      </c>
      <c r="M17" s="22">
        <f t="shared" si="6"/>
        <v>0.45375198367717073</v>
      </c>
      <c r="N17" s="15">
        <f t="shared" si="7"/>
        <v>5</v>
      </c>
      <c r="P17" s="59"/>
    </row>
    <row r="18" spans="2:16" ht="18.75" customHeight="1">
      <c r="B18" s="17" t="s">
        <v>294</v>
      </c>
      <c r="C18" s="75"/>
      <c r="D18" s="62">
        <v>483749327</v>
      </c>
      <c r="E18" s="47">
        <f t="shared" si="0"/>
        <v>7.131766089128197E-2</v>
      </c>
      <c r="F18" s="43">
        <f t="shared" si="1"/>
        <v>6</v>
      </c>
      <c r="G18" s="62">
        <v>78638</v>
      </c>
      <c r="H18" s="48">
        <f t="shared" si="2"/>
        <v>4</v>
      </c>
      <c r="I18" s="62">
        <v>5796</v>
      </c>
      <c r="J18" s="43">
        <f t="shared" si="3"/>
        <v>3</v>
      </c>
      <c r="K18" s="49">
        <f t="shared" si="4"/>
        <v>83462.616804692894</v>
      </c>
      <c r="L18" s="43">
        <f t="shared" si="5"/>
        <v>10</v>
      </c>
      <c r="M18" s="22">
        <f t="shared" si="6"/>
        <v>0.65699387893901606</v>
      </c>
      <c r="N18" s="15">
        <f t="shared" si="7"/>
        <v>3</v>
      </c>
      <c r="P18" s="59"/>
    </row>
    <row r="19" spans="2:16" ht="18.75" customHeight="1">
      <c r="B19" s="17" t="s">
        <v>16</v>
      </c>
      <c r="C19" s="75"/>
      <c r="D19" s="62">
        <v>114164699</v>
      </c>
      <c r="E19" s="47">
        <f t="shared" si="0"/>
        <v>1.683094701036613E-2</v>
      </c>
      <c r="F19" s="43">
        <f t="shared" si="1"/>
        <v>13</v>
      </c>
      <c r="G19" s="62">
        <v>27780</v>
      </c>
      <c r="H19" s="48">
        <f t="shared" si="2"/>
        <v>9</v>
      </c>
      <c r="I19" s="62">
        <v>3570</v>
      </c>
      <c r="J19" s="43">
        <f t="shared" si="3"/>
        <v>10</v>
      </c>
      <c r="K19" s="49">
        <f t="shared" si="4"/>
        <v>31978.907282913166</v>
      </c>
      <c r="L19" s="43">
        <f t="shared" si="5"/>
        <v>17</v>
      </c>
      <c r="M19" s="22">
        <f t="shared" si="6"/>
        <v>0.40467014282475627</v>
      </c>
      <c r="N19" s="15">
        <f t="shared" si="7"/>
        <v>10</v>
      </c>
      <c r="P19" s="59"/>
    </row>
    <row r="20" spans="2:16" ht="18.75" customHeight="1">
      <c r="B20" s="17" t="s">
        <v>17</v>
      </c>
      <c r="C20" s="75"/>
      <c r="D20" s="62">
        <v>841523894</v>
      </c>
      <c r="E20" s="47">
        <f t="shared" si="0"/>
        <v>0.12406325415767061</v>
      </c>
      <c r="F20" s="43">
        <f t="shared" si="1"/>
        <v>2</v>
      </c>
      <c r="G20" s="62">
        <v>79207</v>
      </c>
      <c r="H20" s="48">
        <f t="shared" si="2"/>
        <v>3</v>
      </c>
      <c r="I20" s="62">
        <v>5633</v>
      </c>
      <c r="J20" s="43">
        <f t="shared" si="3"/>
        <v>4</v>
      </c>
      <c r="K20" s="49">
        <f t="shared" si="4"/>
        <v>149391.7795135807</v>
      </c>
      <c r="L20" s="43">
        <f t="shared" si="5"/>
        <v>4</v>
      </c>
      <c r="M20" s="22">
        <f t="shared" si="6"/>
        <v>0.63851734300612106</v>
      </c>
      <c r="N20" s="15">
        <f t="shared" si="7"/>
        <v>4</v>
      </c>
      <c r="P20" s="59"/>
    </row>
    <row r="21" spans="2:16" ht="18.75" customHeight="1">
      <c r="B21" s="17" t="s">
        <v>18</v>
      </c>
      <c r="C21" s="75"/>
      <c r="D21" s="62">
        <v>545938646</v>
      </c>
      <c r="E21" s="47">
        <f t="shared" si="0"/>
        <v>8.048603904904994E-2</v>
      </c>
      <c r="F21" s="43">
        <f t="shared" si="1"/>
        <v>4</v>
      </c>
      <c r="G21" s="62">
        <v>28843</v>
      </c>
      <c r="H21" s="48">
        <f t="shared" si="2"/>
        <v>7</v>
      </c>
      <c r="I21" s="62">
        <v>3104</v>
      </c>
      <c r="J21" s="43">
        <f t="shared" si="3"/>
        <v>11</v>
      </c>
      <c r="K21" s="49">
        <f t="shared" si="4"/>
        <v>175882.29574742267</v>
      </c>
      <c r="L21" s="43">
        <f t="shared" si="5"/>
        <v>3</v>
      </c>
      <c r="M21" s="22">
        <f t="shared" si="6"/>
        <v>0.35184765359328951</v>
      </c>
      <c r="N21" s="15">
        <f t="shared" si="7"/>
        <v>11</v>
      </c>
      <c r="P21" s="59"/>
    </row>
    <row r="22" spans="2:16" ht="18.75" customHeight="1">
      <c r="B22" s="17" t="s">
        <v>295</v>
      </c>
      <c r="C22" s="75"/>
      <c r="D22" s="62">
        <v>102121</v>
      </c>
      <c r="E22" s="47">
        <f t="shared" si="0"/>
        <v>1.5055381871112362E-5</v>
      </c>
      <c r="F22" s="43">
        <f t="shared" si="1"/>
        <v>21</v>
      </c>
      <c r="G22" s="62">
        <v>16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34040.333333333336</v>
      </c>
      <c r="L22" s="43">
        <f t="shared" si="5"/>
        <v>15</v>
      </c>
      <c r="M22" s="22">
        <f t="shared" si="6"/>
        <v>3.4005894355021535E-4</v>
      </c>
      <c r="N22" s="15">
        <f t="shared" si="7"/>
        <v>21</v>
      </c>
      <c r="P22" s="59"/>
    </row>
    <row r="23" spans="2:16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  <c r="P23" s="59"/>
    </row>
    <row r="24" spans="2:16" ht="18.75" customHeight="1">
      <c r="B24" s="45" t="s">
        <v>38</v>
      </c>
      <c r="C24" s="46"/>
      <c r="D24" s="62">
        <v>1499900</v>
      </c>
      <c r="E24" s="47">
        <f t="shared" si="0"/>
        <v>2.2112559873563157E-4</v>
      </c>
      <c r="F24" s="43">
        <f t="shared" si="1"/>
        <v>19</v>
      </c>
      <c r="G24" s="62">
        <v>1210</v>
      </c>
      <c r="H24" s="48">
        <f t="shared" si="2"/>
        <v>19</v>
      </c>
      <c r="I24" s="62">
        <v>295</v>
      </c>
      <c r="J24" s="43">
        <f t="shared" si="3"/>
        <v>19</v>
      </c>
      <c r="K24" s="49">
        <f t="shared" si="4"/>
        <v>5084.406779661017</v>
      </c>
      <c r="L24" s="43">
        <f t="shared" si="5"/>
        <v>21</v>
      </c>
      <c r="M24" s="22">
        <f t="shared" si="6"/>
        <v>3.3439129449104509E-2</v>
      </c>
      <c r="N24" s="15">
        <f t="shared" si="7"/>
        <v>19</v>
      </c>
      <c r="P24" s="59"/>
    </row>
    <row r="25" spans="2:16" ht="18.75" customHeight="1">
      <c r="B25" s="45" t="s">
        <v>39</v>
      </c>
      <c r="C25" s="46"/>
      <c r="D25" s="62">
        <v>108233499</v>
      </c>
      <c r="E25" s="47">
        <f t="shared" si="0"/>
        <v>1.5956528614992586E-2</v>
      </c>
      <c r="F25" s="43">
        <f t="shared" si="1"/>
        <v>15</v>
      </c>
      <c r="G25" s="62">
        <v>27860</v>
      </c>
      <c r="H25" s="48">
        <f t="shared" si="2"/>
        <v>8</v>
      </c>
      <c r="I25" s="62">
        <v>3764</v>
      </c>
      <c r="J25" s="43">
        <f t="shared" si="3"/>
        <v>6</v>
      </c>
      <c r="K25" s="49">
        <f t="shared" si="4"/>
        <v>28754.914718384698</v>
      </c>
      <c r="L25" s="43">
        <f t="shared" si="5"/>
        <v>18</v>
      </c>
      <c r="M25" s="22">
        <f t="shared" si="6"/>
        <v>0.4266606211743369</v>
      </c>
      <c r="N25" s="15">
        <f t="shared" si="7"/>
        <v>6</v>
      </c>
      <c r="P25" s="59"/>
    </row>
    <row r="26" spans="2:16" ht="18.75" customHeight="1">
      <c r="B26" s="45" t="s">
        <v>40</v>
      </c>
      <c r="C26" s="46"/>
      <c r="D26" s="62">
        <v>404657967</v>
      </c>
      <c r="E26" s="47">
        <f t="shared" si="0"/>
        <v>5.9657467321833753E-2</v>
      </c>
      <c r="F26" s="43">
        <f t="shared" si="1"/>
        <v>8</v>
      </c>
      <c r="G26" s="62">
        <v>16826</v>
      </c>
      <c r="H26" s="48">
        <f t="shared" si="2"/>
        <v>12</v>
      </c>
      <c r="I26" s="62">
        <v>2779</v>
      </c>
      <c r="J26" s="43">
        <f t="shared" si="3"/>
        <v>13</v>
      </c>
      <c r="K26" s="49">
        <f t="shared" si="4"/>
        <v>145612.79848866499</v>
      </c>
      <c r="L26" s="43">
        <f t="shared" si="5"/>
        <v>5</v>
      </c>
      <c r="M26" s="22">
        <f t="shared" si="6"/>
        <v>0.31500793470868282</v>
      </c>
      <c r="N26" s="15">
        <f t="shared" si="7"/>
        <v>13</v>
      </c>
      <c r="P26" s="59"/>
    </row>
    <row r="27" spans="2:16" ht="18.75" customHeight="1">
      <c r="B27" s="45" t="s">
        <v>41</v>
      </c>
      <c r="C27" s="46"/>
      <c r="D27" s="62">
        <v>35215530</v>
      </c>
      <c r="E27" s="47">
        <f t="shared" si="0"/>
        <v>5.1917162184429598E-3</v>
      </c>
      <c r="F27" s="43">
        <f t="shared" si="1"/>
        <v>18</v>
      </c>
      <c r="G27" s="62">
        <v>16191</v>
      </c>
      <c r="H27" s="48">
        <f t="shared" si="2"/>
        <v>14</v>
      </c>
      <c r="I27" s="62">
        <v>2290</v>
      </c>
      <c r="J27" s="43">
        <f t="shared" si="3"/>
        <v>14</v>
      </c>
      <c r="K27" s="49">
        <f t="shared" si="4"/>
        <v>15377.960698689956</v>
      </c>
      <c r="L27" s="43">
        <f t="shared" si="5"/>
        <v>19</v>
      </c>
      <c r="M27" s="22">
        <f t="shared" si="6"/>
        <v>0.25957832690999771</v>
      </c>
      <c r="N27" s="15">
        <f t="shared" si="7"/>
        <v>14</v>
      </c>
      <c r="P27" s="59"/>
    </row>
    <row r="28" spans="2:16" ht="18.75" customHeight="1">
      <c r="B28" s="45" t="s">
        <v>42</v>
      </c>
      <c r="C28" s="46"/>
      <c r="D28" s="62">
        <v>73985190</v>
      </c>
      <c r="E28" s="47">
        <f t="shared" si="0"/>
        <v>1.0907406784665286E-2</v>
      </c>
      <c r="F28" s="43">
        <f t="shared" si="1"/>
        <v>16</v>
      </c>
      <c r="G28" s="62">
        <v>3740</v>
      </c>
      <c r="H28" s="48">
        <f t="shared" si="2"/>
        <v>18</v>
      </c>
      <c r="I28" s="62">
        <v>1735</v>
      </c>
      <c r="J28" s="43">
        <f t="shared" si="3"/>
        <v>15</v>
      </c>
      <c r="K28" s="62">
        <f t="shared" si="4"/>
        <v>42642.760806916427</v>
      </c>
      <c r="L28" s="43">
        <f t="shared" si="5"/>
        <v>14</v>
      </c>
      <c r="M28" s="22">
        <f t="shared" si="6"/>
        <v>0.19666742235320789</v>
      </c>
      <c r="N28" s="15">
        <f t="shared" si="7"/>
        <v>15</v>
      </c>
      <c r="P28" s="59"/>
    </row>
    <row r="29" spans="2:16" ht="18.75" customHeight="1" thickBot="1">
      <c r="B29" s="50" t="s">
        <v>43</v>
      </c>
      <c r="C29" s="51"/>
      <c r="D29" s="63">
        <v>651311</v>
      </c>
      <c r="E29" s="52">
        <f t="shared" si="0"/>
        <v>9.6020757942598135E-5</v>
      </c>
      <c r="F29" s="43">
        <f t="shared" si="1"/>
        <v>20</v>
      </c>
      <c r="G29" s="63">
        <v>418</v>
      </c>
      <c r="H29" s="48">
        <f t="shared" si="2"/>
        <v>20</v>
      </c>
      <c r="I29" s="63">
        <v>63</v>
      </c>
      <c r="J29" s="43">
        <f t="shared" si="3"/>
        <v>20</v>
      </c>
      <c r="K29" s="53">
        <f t="shared" si="4"/>
        <v>10338.269841269841</v>
      </c>
      <c r="L29" s="43">
        <f t="shared" si="5"/>
        <v>20</v>
      </c>
      <c r="M29" s="29">
        <f t="shared" si="6"/>
        <v>7.1412378145545227E-3</v>
      </c>
      <c r="N29" s="15">
        <f t="shared" si="7"/>
        <v>20</v>
      </c>
      <c r="P29" s="59"/>
    </row>
    <row r="30" spans="2:16" ht="18.75" customHeight="1" thickTop="1">
      <c r="B30" s="54" t="s">
        <v>44</v>
      </c>
      <c r="C30" s="55"/>
      <c r="D30" s="64">
        <v>6783022900</v>
      </c>
      <c r="E30" s="86"/>
      <c r="F30" s="87"/>
      <c r="G30" s="64">
        <v>194804</v>
      </c>
      <c r="H30" s="87"/>
      <c r="I30" s="64">
        <v>7489</v>
      </c>
      <c r="J30" s="87"/>
      <c r="K30" s="56">
        <f>IFERROR(D30/I30,0)</f>
        <v>905731.45947389503</v>
      </c>
      <c r="L30" s="87"/>
      <c r="M30" s="31">
        <f t="shared" si="6"/>
        <v>0.84890047608252095</v>
      </c>
      <c r="N30" s="87"/>
      <c r="O30" s="91"/>
      <c r="P30" s="59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9" priority="33" stopIfTrue="1">
      <formula>$F8&lt;=5</formula>
    </cfRule>
  </conditionalFormatting>
  <conditionalFormatting sqref="H8:H29">
    <cfRule type="expression" dxfId="768" priority="34" stopIfTrue="1">
      <formula>$H8&lt;=5</formula>
    </cfRule>
  </conditionalFormatting>
  <conditionalFormatting sqref="J8:J29">
    <cfRule type="expression" dxfId="767" priority="35" stopIfTrue="1">
      <formula>$J8&lt;=5</formula>
    </cfRule>
  </conditionalFormatting>
  <conditionalFormatting sqref="L8:L29">
    <cfRule type="expression" dxfId="766" priority="36" stopIfTrue="1">
      <formula>$L8&lt;=5</formula>
    </cfRule>
  </conditionalFormatting>
  <conditionalFormatting sqref="E8:E29">
    <cfRule type="expression" dxfId="765" priority="31" stopIfTrue="1">
      <formula>$F8&lt;=5</formula>
    </cfRule>
  </conditionalFormatting>
  <conditionalFormatting sqref="G8:G29">
    <cfRule type="expression" dxfId="764" priority="29" stopIfTrue="1">
      <formula>$H8&lt;=5</formula>
    </cfRule>
  </conditionalFormatting>
  <conditionalFormatting sqref="I8:I29">
    <cfRule type="expression" dxfId="763" priority="27" stopIfTrue="1">
      <formula>$J8&lt;=5</formula>
    </cfRule>
  </conditionalFormatting>
  <conditionalFormatting sqref="K8:K29">
    <cfRule type="expression" dxfId="762" priority="25" stopIfTrue="1">
      <formula>$L8&lt;=5</formula>
    </cfRule>
  </conditionalFormatting>
  <conditionalFormatting sqref="D8:D29">
    <cfRule type="expression" dxfId="761" priority="23" stopIfTrue="1">
      <formula>$F8&lt;=5</formula>
    </cfRule>
  </conditionalFormatting>
  <conditionalFormatting sqref="N8:N29">
    <cfRule type="expression" dxfId="760" priority="17" stopIfTrue="1">
      <formula>$N8&lt;=5</formula>
    </cfRule>
  </conditionalFormatting>
  <conditionalFormatting sqref="M8:M29">
    <cfRule type="expression" dxfId="759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206</v>
      </c>
    </row>
    <row r="3" spans="1:14" s="1" customFormat="1" ht="18.75" customHeight="1">
      <c r="A3" s="37"/>
      <c r="B3" s="97" t="s">
        <v>179</v>
      </c>
      <c r="C3" s="98"/>
      <c r="D3" s="106">
        <v>12352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188275551</v>
      </c>
      <c r="E8" s="42">
        <f t="shared" ref="E8:E29" si="0">IFERROR(D8/$D$30,0)</f>
        <v>1.8124188423911853E-2</v>
      </c>
      <c r="F8" s="43">
        <f>_xlfn.IFS(D8&gt;0,RANK(D8,$D$8:$D$29,0),D8=0,"-")</f>
        <v>13</v>
      </c>
      <c r="G8" s="61">
        <v>21976</v>
      </c>
      <c r="H8" s="48">
        <f>_xlfn.IFS(G8&gt;0,RANK(G8,$G$8:$G$29,0),G8=0,"-")</f>
        <v>14</v>
      </c>
      <c r="I8" s="61">
        <v>4039</v>
      </c>
      <c r="J8" s="43">
        <f>_xlfn.IFS(I8&gt;0,RANK(I8,$I$8:$I$29,0),I8=0,"-")</f>
        <v>12</v>
      </c>
      <c r="K8" s="44">
        <f>IFERROR(D8/I8,0)</f>
        <v>46614.397375588014</v>
      </c>
      <c r="L8" s="43">
        <f>_xlfn.IFS(K8&gt;0,RANK(K8,$K$8:$K$29,0),K8=0,"-")</f>
        <v>14</v>
      </c>
      <c r="M8" s="16">
        <f>IFERROR(I8/$D$3,0)</f>
        <v>0.32699158031088082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1117595191</v>
      </c>
      <c r="E9" s="47">
        <f t="shared" si="0"/>
        <v>0.10758436618964806</v>
      </c>
      <c r="F9" s="43">
        <f t="shared" ref="F9:F29" si="1">_xlfn.IFS(D9&gt;0,RANK(D9,$D$8:$D$29,0),D9=0,"-")</f>
        <v>3</v>
      </c>
      <c r="G9" s="62">
        <v>29251</v>
      </c>
      <c r="H9" s="48">
        <f t="shared" ref="H9:H29" si="2">_xlfn.IFS(G9&gt;0,RANK(G9,$G$8:$G$29,0),G9=0,"-")</f>
        <v>11</v>
      </c>
      <c r="I9" s="62">
        <v>5151</v>
      </c>
      <c r="J9" s="43">
        <f t="shared" ref="J9:J29" si="3">_xlfn.IFS(I9&gt;0,RANK(I9,$I$8:$I$29,0),I9=0,"-")</f>
        <v>9</v>
      </c>
      <c r="K9" s="49">
        <f t="shared" ref="K9:K29" si="4">IFERROR(D9/I9,0)</f>
        <v>216966.64550572704</v>
      </c>
      <c r="L9" s="43">
        <f t="shared" ref="L9:L29" si="5">_xlfn.IFS(K9&gt;0,RANK(K9,$K$8:$K$29,0),K9=0,"-")</f>
        <v>1</v>
      </c>
      <c r="M9" s="22">
        <f t="shared" ref="M9:M30" si="6">IFERROR(I9/$D$3,0)</f>
        <v>0.41701748704663211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174287806</v>
      </c>
      <c r="E10" s="47">
        <f t="shared" si="0"/>
        <v>1.6777669852280474E-2</v>
      </c>
      <c r="F10" s="43">
        <f t="shared" si="1"/>
        <v>15</v>
      </c>
      <c r="G10" s="62">
        <v>12112</v>
      </c>
      <c r="H10" s="48">
        <f t="shared" si="2"/>
        <v>16</v>
      </c>
      <c r="I10" s="62">
        <v>2198</v>
      </c>
      <c r="J10" s="43">
        <f t="shared" si="3"/>
        <v>17</v>
      </c>
      <c r="K10" s="49">
        <f t="shared" si="4"/>
        <v>79293.815286624202</v>
      </c>
      <c r="L10" s="43">
        <f t="shared" si="5"/>
        <v>11</v>
      </c>
      <c r="M10" s="22">
        <f t="shared" si="6"/>
        <v>0.17794689119170984</v>
      </c>
      <c r="N10" s="15">
        <f t="shared" si="7"/>
        <v>17</v>
      </c>
    </row>
    <row r="11" spans="1:14" ht="18.75" customHeight="1">
      <c r="B11" s="45" t="s">
        <v>63</v>
      </c>
      <c r="C11" s="46"/>
      <c r="D11" s="62">
        <v>707077812</v>
      </c>
      <c r="E11" s="47">
        <f t="shared" si="0"/>
        <v>6.8066254099319157E-2</v>
      </c>
      <c r="F11" s="43">
        <f t="shared" si="1"/>
        <v>7</v>
      </c>
      <c r="G11" s="62">
        <v>129175</v>
      </c>
      <c r="H11" s="48">
        <f t="shared" si="2"/>
        <v>2</v>
      </c>
      <c r="I11" s="62">
        <v>8744</v>
      </c>
      <c r="J11" s="43">
        <f t="shared" si="3"/>
        <v>2</v>
      </c>
      <c r="K11" s="49">
        <f t="shared" si="4"/>
        <v>80864.342634949673</v>
      </c>
      <c r="L11" s="43">
        <f t="shared" si="5"/>
        <v>10</v>
      </c>
      <c r="M11" s="22">
        <f t="shared" si="6"/>
        <v>0.70790155440414504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202680656</v>
      </c>
      <c r="E12" s="47">
        <f t="shared" si="0"/>
        <v>1.9510883806820253E-2</v>
      </c>
      <c r="F12" s="43">
        <f t="shared" si="1"/>
        <v>12</v>
      </c>
      <c r="G12" s="62">
        <v>25274</v>
      </c>
      <c r="H12" s="48">
        <f t="shared" si="2"/>
        <v>13</v>
      </c>
      <c r="I12" s="62">
        <v>2343</v>
      </c>
      <c r="J12" s="43">
        <f t="shared" si="3"/>
        <v>16</v>
      </c>
      <c r="K12" s="49">
        <f t="shared" si="4"/>
        <v>86504.761416986774</v>
      </c>
      <c r="L12" s="43">
        <f t="shared" si="5"/>
        <v>9</v>
      </c>
      <c r="M12" s="22">
        <f t="shared" si="6"/>
        <v>0.18968588082901555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532201357</v>
      </c>
      <c r="E13" s="47">
        <f t="shared" si="0"/>
        <v>5.1231918443460457E-2</v>
      </c>
      <c r="F13" s="43">
        <f t="shared" si="1"/>
        <v>9</v>
      </c>
      <c r="G13" s="62">
        <v>74686</v>
      </c>
      <c r="H13" s="48">
        <f t="shared" si="2"/>
        <v>5</v>
      </c>
      <c r="I13" s="62">
        <v>5388</v>
      </c>
      <c r="J13" s="43">
        <f t="shared" si="3"/>
        <v>7</v>
      </c>
      <c r="K13" s="49">
        <f t="shared" si="4"/>
        <v>98775.30753526355</v>
      </c>
      <c r="L13" s="43">
        <f t="shared" si="5"/>
        <v>7</v>
      </c>
      <c r="M13" s="22">
        <f t="shared" si="6"/>
        <v>0.43620466321243523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349992812</v>
      </c>
      <c r="E14" s="47">
        <f t="shared" si="0"/>
        <v>3.3691765277068596E-2</v>
      </c>
      <c r="F14" s="43">
        <f t="shared" si="1"/>
        <v>10</v>
      </c>
      <c r="G14" s="62">
        <v>34024</v>
      </c>
      <c r="H14" s="48">
        <f t="shared" si="2"/>
        <v>10</v>
      </c>
      <c r="I14" s="62">
        <v>4832</v>
      </c>
      <c r="J14" s="43">
        <f t="shared" si="3"/>
        <v>10</v>
      </c>
      <c r="K14" s="49">
        <f t="shared" si="4"/>
        <v>72432.287251655624</v>
      </c>
      <c r="L14" s="43">
        <f t="shared" si="5"/>
        <v>12</v>
      </c>
      <c r="M14" s="22">
        <f t="shared" si="6"/>
        <v>0.39119170984455959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37369569</v>
      </c>
      <c r="E15" s="47">
        <f t="shared" si="0"/>
        <v>3.597350300020502E-3</v>
      </c>
      <c r="F15" s="43">
        <f t="shared" si="1"/>
        <v>18</v>
      </c>
      <c r="G15" s="62">
        <v>8497</v>
      </c>
      <c r="H15" s="48">
        <f t="shared" si="2"/>
        <v>17</v>
      </c>
      <c r="I15" s="62">
        <v>1696</v>
      </c>
      <c r="J15" s="43">
        <f t="shared" si="3"/>
        <v>18</v>
      </c>
      <c r="K15" s="49">
        <f t="shared" si="4"/>
        <v>22033.943985849055</v>
      </c>
      <c r="L15" s="43">
        <f t="shared" si="5"/>
        <v>17</v>
      </c>
      <c r="M15" s="22">
        <f t="shared" si="6"/>
        <v>0.13730569948186527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2023426302</v>
      </c>
      <c r="E16" s="47">
        <f t="shared" si="0"/>
        <v>0.19478344035942921</v>
      </c>
      <c r="F16" s="43">
        <f t="shared" si="1"/>
        <v>1</v>
      </c>
      <c r="G16" s="62">
        <v>154564</v>
      </c>
      <c r="H16" s="48">
        <f t="shared" si="2"/>
        <v>1</v>
      </c>
      <c r="I16" s="62">
        <v>9439</v>
      </c>
      <c r="J16" s="43">
        <f t="shared" si="3"/>
        <v>1</v>
      </c>
      <c r="K16" s="49">
        <f t="shared" si="4"/>
        <v>214368.71511812691</v>
      </c>
      <c r="L16" s="43">
        <f t="shared" si="5"/>
        <v>2</v>
      </c>
      <c r="M16" s="22">
        <f t="shared" si="6"/>
        <v>0.76416774611398963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722702670</v>
      </c>
      <c r="E17" s="47">
        <f t="shared" si="0"/>
        <v>6.9570367984445255E-2</v>
      </c>
      <c r="F17" s="43">
        <f t="shared" si="1"/>
        <v>6</v>
      </c>
      <c r="G17" s="62">
        <v>52656</v>
      </c>
      <c r="H17" s="48">
        <f t="shared" si="2"/>
        <v>6</v>
      </c>
      <c r="I17" s="62">
        <v>5900</v>
      </c>
      <c r="J17" s="43">
        <f t="shared" si="3"/>
        <v>5</v>
      </c>
      <c r="K17" s="49">
        <f t="shared" si="4"/>
        <v>122491.97796610169</v>
      </c>
      <c r="L17" s="43">
        <f t="shared" si="5"/>
        <v>6</v>
      </c>
      <c r="M17" s="22">
        <f t="shared" si="6"/>
        <v>0.47765544041450775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788694767</v>
      </c>
      <c r="E18" s="47">
        <f t="shared" si="0"/>
        <v>7.5923041999549148E-2</v>
      </c>
      <c r="F18" s="43">
        <f t="shared" si="1"/>
        <v>5</v>
      </c>
      <c r="G18" s="62">
        <v>124049</v>
      </c>
      <c r="H18" s="48">
        <f t="shared" si="2"/>
        <v>4</v>
      </c>
      <c r="I18" s="62">
        <v>8473</v>
      </c>
      <c r="J18" s="43">
        <f t="shared" si="3"/>
        <v>3</v>
      </c>
      <c r="K18" s="49">
        <f t="shared" si="4"/>
        <v>93083.29599905583</v>
      </c>
      <c r="L18" s="43">
        <f t="shared" si="5"/>
        <v>8</v>
      </c>
      <c r="M18" s="22">
        <f t="shared" si="6"/>
        <v>0.68596178756476689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180711635</v>
      </c>
      <c r="E19" s="47">
        <f t="shared" si="0"/>
        <v>1.7396054377411884E-2</v>
      </c>
      <c r="F19" s="43">
        <f t="shared" si="1"/>
        <v>14</v>
      </c>
      <c r="G19" s="62">
        <v>43530</v>
      </c>
      <c r="H19" s="48">
        <f t="shared" si="2"/>
        <v>9</v>
      </c>
      <c r="I19" s="62">
        <v>5245</v>
      </c>
      <c r="J19" s="43">
        <f t="shared" si="3"/>
        <v>8</v>
      </c>
      <c r="K19" s="49">
        <f t="shared" si="4"/>
        <v>34454.077216396567</v>
      </c>
      <c r="L19" s="43">
        <f t="shared" si="5"/>
        <v>16</v>
      </c>
      <c r="M19" s="22">
        <f t="shared" si="6"/>
        <v>0.42462759067357514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1395714329</v>
      </c>
      <c r="E20" s="47">
        <f t="shared" si="0"/>
        <v>0.13435727236166581</v>
      </c>
      <c r="F20" s="43">
        <f t="shared" si="1"/>
        <v>2</v>
      </c>
      <c r="G20" s="62">
        <v>127408</v>
      </c>
      <c r="H20" s="48">
        <f t="shared" si="2"/>
        <v>3</v>
      </c>
      <c r="I20" s="62">
        <v>8434</v>
      </c>
      <c r="J20" s="43">
        <f t="shared" si="3"/>
        <v>4</v>
      </c>
      <c r="K20" s="49">
        <f t="shared" si="4"/>
        <v>165486.64085843015</v>
      </c>
      <c r="L20" s="43">
        <f t="shared" si="5"/>
        <v>4</v>
      </c>
      <c r="M20" s="22">
        <f t="shared" si="6"/>
        <v>0.6828044041450777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879828985</v>
      </c>
      <c r="E21" s="47">
        <f t="shared" si="0"/>
        <v>8.4696001261253068E-2</v>
      </c>
      <c r="F21" s="43">
        <f t="shared" si="1"/>
        <v>4</v>
      </c>
      <c r="G21" s="62">
        <v>45139</v>
      </c>
      <c r="H21" s="48">
        <f t="shared" si="2"/>
        <v>8</v>
      </c>
      <c r="I21" s="62">
        <v>4760</v>
      </c>
      <c r="J21" s="43">
        <f t="shared" si="3"/>
        <v>11</v>
      </c>
      <c r="K21" s="49">
        <f t="shared" si="4"/>
        <v>184838.02205882352</v>
      </c>
      <c r="L21" s="43">
        <f t="shared" si="5"/>
        <v>3</v>
      </c>
      <c r="M21" s="22">
        <f t="shared" si="6"/>
        <v>0.38536269430051812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12082</v>
      </c>
      <c r="E22" s="47">
        <f t="shared" si="0"/>
        <v>1.1630636233681932E-6</v>
      </c>
      <c r="F22" s="43">
        <f t="shared" si="1"/>
        <v>21</v>
      </c>
      <c r="G22" s="62">
        <v>9</v>
      </c>
      <c r="H22" s="48">
        <f t="shared" si="2"/>
        <v>21</v>
      </c>
      <c r="I22" s="62">
        <v>4</v>
      </c>
      <c r="J22" s="43">
        <f t="shared" si="3"/>
        <v>21</v>
      </c>
      <c r="K22" s="49">
        <f t="shared" si="4"/>
        <v>3020.5</v>
      </c>
      <c r="L22" s="43">
        <f t="shared" si="5"/>
        <v>21</v>
      </c>
      <c r="M22" s="22">
        <f t="shared" si="6"/>
        <v>3.2383419689119172E-4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2335382</v>
      </c>
      <c r="E24" s="47">
        <f t="shared" si="0"/>
        <v>2.2481359467545585E-4</v>
      </c>
      <c r="F24" s="43">
        <f t="shared" si="1"/>
        <v>19</v>
      </c>
      <c r="G24" s="62">
        <v>1621</v>
      </c>
      <c r="H24" s="48">
        <f t="shared" si="2"/>
        <v>19</v>
      </c>
      <c r="I24" s="62">
        <v>314</v>
      </c>
      <c r="J24" s="43">
        <f t="shared" si="3"/>
        <v>19</v>
      </c>
      <c r="K24" s="49">
        <f t="shared" si="4"/>
        <v>7437.5222929936308</v>
      </c>
      <c r="L24" s="43">
        <f t="shared" si="5"/>
        <v>19</v>
      </c>
      <c r="M24" s="22">
        <f t="shared" si="6"/>
        <v>2.5420984455958549E-2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235434479</v>
      </c>
      <c r="E25" s="47">
        <f t="shared" si="0"/>
        <v>2.266390317923711E-2</v>
      </c>
      <c r="F25" s="43">
        <f t="shared" si="1"/>
        <v>11</v>
      </c>
      <c r="G25" s="62">
        <v>45187</v>
      </c>
      <c r="H25" s="48">
        <f t="shared" si="2"/>
        <v>7</v>
      </c>
      <c r="I25" s="62">
        <v>5660</v>
      </c>
      <c r="J25" s="43">
        <f t="shared" si="3"/>
        <v>6</v>
      </c>
      <c r="K25" s="49">
        <f t="shared" si="4"/>
        <v>41596.197703180209</v>
      </c>
      <c r="L25" s="43">
        <f t="shared" si="5"/>
        <v>15</v>
      </c>
      <c r="M25" s="22">
        <f t="shared" si="6"/>
        <v>0.45822538860103629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647438235</v>
      </c>
      <c r="E26" s="47">
        <f t="shared" si="0"/>
        <v>6.2325100108111875E-2</v>
      </c>
      <c r="F26" s="43">
        <f t="shared" si="1"/>
        <v>8</v>
      </c>
      <c r="G26" s="62">
        <v>25334</v>
      </c>
      <c r="H26" s="48">
        <f t="shared" si="2"/>
        <v>12</v>
      </c>
      <c r="I26" s="62">
        <v>3980</v>
      </c>
      <c r="J26" s="43">
        <f t="shared" si="3"/>
        <v>13</v>
      </c>
      <c r="K26" s="49">
        <f t="shared" si="4"/>
        <v>162672.92336683418</v>
      </c>
      <c r="L26" s="43">
        <f t="shared" si="5"/>
        <v>5</v>
      </c>
      <c r="M26" s="22">
        <f t="shared" si="6"/>
        <v>0.32221502590673573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60629021</v>
      </c>
      <c r="E27" s="47">
        <f t="shared" si="0"/>
        <v>5.8364019901941955E-3</v>
      </c>
      <c r="F27" s="43">
        <f t="shared" si="1"/>
        <v>17</v>
      </c>
      <c r="G27" s="62">
        <v>21861</v>
      </c>
      <c r="H27" s="48">
        <f t="shared" si="2"/>
        <v>15</v>
      </c>
      <c r="I27" s="62">
        <v>3106</v>
      </c>
      <c r="J27" s="43">
        <f t="shared" si="3"/>
        <v>14</v>
      </c>
      <c r="K27" s="49">
        <f t="shared" si="4"/>
        <v>19519.968126207339</v>
      </c>
      <c r="L27" s="43">
        <f t="shared" si="5"/>
        <v>18</v>
      </c>
      <c r="M27" s="22">
        <f t="shared" si="6"/>
        <v>0.25145725388601037</v>
      </c>
      <c r="N27" s="15">
        <f t="shared" si="7"/>
        <v>14</v>
      </c>
    </row>
    <row r="28" spans="2:15" ht="18.75" customHeight="1">
      <c r="B28" s="45" t="s">
        <v>64</v>
      </c>
      <c r="C28" s="46"/>
      <c r="D28" s="62">
        <v>141434577</v>
      </c>
      <c r="E28" s="47">
        <f t="shared" si="0"/>
        <v>1.3615081244427058E-2</v>
      </c>
      <c r="F28" s="43">
        <f t="shared" si="1"/>
        <v>16</v>
      </c>
      <c r="G28" s="62">
        <v>6368</v>
      </c>
      <c r="H28" s="48">
        <f t="shared" si="2"/>
        <v>18</v>
      </c>
      <c r="I28" s="62">
        <v>2932</v>
      </c>
      <c r="J28" s="43">
        <f t="shared" si="3"/>
        <v>15</v>
      </c>
      <c r="K28" s="49">
        <f t="shared" si="4"/>
        <v>48238.259549795359</v>
      </c>
      <c r="L28" s="43">
        <f t="shared" si="5"/>
        <v>13</v>
      </c>
      <c r="M28" s="22">
        <f t="shared" si="6"/>
        <v>0.23737046632124353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238532</v>
      </c>
      <c r="E29" s="52">
        <f t="shared" si="0"/>
        <v>2.2962083447215844E-5</v>
      </c>
      <c r="F29" s="43">
        <f t="shared" si="1"/>
        <v>20</v>
      </c>
      <c r="G29" s="63">
        <v>139</v>
      </c>
      <c r="H29" s="48">
        <f t="shared" si="2"/>
        <v>20</v>
      </c>
      <c r="I29" s="63">
        <v>38</v>
      </c>
      <c r="J29" s="43">
        <f t="shared" si="3"/>
        <v>20</v>
      </c>
      <c r="K29" s="53">
        <f t="shared" si="4"/>
        <v>6277.1578947368425</v>
      </c>
      <c r="L29" s="43">
        <f t="shared" si="5"/>
        <v>20</v>
      </c>
      <c r="M29" s="29">
        <f t="shared" si="6"/>
        <v>3.0764248704663213E-3</v>
      </c>
      <c r="N29" s="15">
        <f t="shared" si="7"/>
        <v>20</v>
      </c>
    </row>
    <row r="30" spans="2:15" ht="18.75" customHeight="1" thickTop="1">
      <c r="B30" s="54" t="s">
        <v>65</v>
      </c>
      <c r="C30" s="55"/>
      <c r="D30" s="64">
        <v>10388081750</v>
      </c>
      <c r="E30" s="86"/>
      <c r="F30" s="87"/>
      <c r="G30" s="64">
        <v>300398</v>
      </c>
      <c r="H30" s="87"/>
      <c r="I30" s="64">
        <v>10987</v>
      </c>
      <c r="J30" s="87"/>
      <c r="K30" s="56">
        <f>IFERROR(D30/I30,0)</f>
        <v>945488.46363884595</v>
      </c>
      <c r="L30" s="87"/>
      <c r="M30" s="31">
        <f t="shared" si="6"/>
        <v>0.88949158031088082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58" priority="24" stopIfTrue="1">
      <formula>$F8&lt;=5</formula>
    </cfRule>
  </conditionalFormatting>
  <conditionalFormatting sqref="H8:H29">
    <cfRule type="expression" dxfId="757" priority="25" stopIfTrue="1">
      <formula>$H8&lt;=5</formula>
    </cfRule>
  </conditionalFormatting>
  <conditionalFormatting sqref="J8:J29">
    <cfRule type="expression" dxfId="756" priority="26" stopIfTrue="1">
      <formula>$J8&lt;=5</formula>
    </cfRule>
  </conditionalFormatting>
  <conditionalFormatting sqref="L8:L29">
    <cfRule type="expression" dxfId="755" priority="27" stopIfTrue="1">
      <formula>$L8&lt;=5</formula>
    </cfRule>
  </conditionalFormatting>
  <conditionalFormatting sqref="E8:E29">
    <cfRule type="expression" dxfId="754" priority="22" stopIfTrue="1">
      <formula>$F8&lt;=5</formula>
    </cfRule>
  </conditionalFormatting>
  <conditionalFormatting sqref="G8:G29">
    <cfRule type="expression" dxfId="753" priority="20" stopIfTrue="1">
      <formula>$H8&lt;=5</formula>
    </cfRule>
  </conditionalFormatting>
  <conditionalFormatting sqref="I8:I29">
    <cfRule type="expression" dxfId="752" priority="18" stopIfTrue="1">
      <formula>$J8&lt;=5</formula>
    </cfRule>
  </conditionalFormatting>
  <conditionalFormatting sqref="K8:K29">
    <cfRule type="expression" dxfId="751" priority="16" stopIfTrue="1">
      <formula>$L8&lt;=5</formula>
    </cfRule>
  </conditionalFormatting>
  <conditionalFormatting sqref="D8:D29">
    <cfRule type="expression" dxfId="750" priority="14" stopIfTrue="1">
      <formula>$F8&lt;=5</formula>
    </cfRule>
  </conditionalFormatting>
  <conditionalFormatting sqref="N8:N29">
    <cfRule type="expression" dxfId="749" priority="8" stopIfTrue="1">
      <formula>$N8&lt;=5</formula>
    </cfRule>
  </conditionalFormatting>
  <conditionalFormatting sqref="M8:M29">
    <cfRule type="expression" dxfId="74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207</v>
      </c>
    </row>
    <row r="3" spans="1:14" s="1" customFormat="1" ht="18.75" customHeight="1">
      <c r="A3" s="37"/>
      <c r="B3" s="97" t="s">
        <v>179</v>
      </c>
      <c r="C3" s="98"/>
      <c r="D3" s="106">
        <v>11002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196138570</v>
      </c>
      <c r="E8" s="42">
        <f t="shared" ref="E8:E29" si="0">IFERROR(D8/$D$30,0)</f>
        <v>1.9477934441732212E-2</v>
      </c>
      <c r="F8" s="43">
        <f>_xlfn.IFS(D8&gt;0,RANK(D8,$D$8:$D$29,0),D8=0,"-")</f>
        <v>12</v>
      </c>
      <c r="G8" s="61">
        <v>20295</v>
      </c>
      <c r="H8" s="48">
        <f>_xlfn.IFS(G8&gt;0,RANK(G8,$G$8:$G$29,0),G8=0,"-")</f>
        <v>15</v>
      </c>
      <c r="I8" s="61">
        <v>3951</v>
      </c>
      <c r="J8" s="43">
        <f>_xlfn.IFS(I8&gt;0,RANK(I8,$I$8:$I$29,0),I8=0,"-")</f>
        <v>12</v>
      </c>
      <c r="K8" s="44">
        <f>IFERROR(D8/I8,0)</f>
        <v>49642.766388256139</v>
      </c>
      <c r="L8" s="43">
        <f>_xlfn.IFS(K8&gt;0,RANK(K8,$K$8:$K$29,0),K8=0,"-")</f>
        <v>15</v>
      </c>
      <c r="M8" s="16">
        <f>IFERROR(I8/$D$3,0)</f>
        <v>0.35911652426831486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1093672160</v>
      </c>
      <c r="E9" s="47">
        <f t="shared" si="0"/>
        <v>0.10860930939400476</v>
      </c>
      <c r="F9" s="43">
        <f t="shared" ref="F9:F29" si="1">_xlfn.IFS(D9&gt;0,RANK(D9,$D$8:$D$29,0),D9=0,"-")</f>
        <v>3</v>
      </c>
      <c r="G9" s="62">
        <v>24345</v>
      </c>
      <c r="H9" s="48">
        <f t="shared" ref="H9:H29" si="2">_xlfn.IFS(G9&gt;0,RANK(G9,$G$8:$G$29,0),G9=0,"-")</f>
        <v>12</v>
      </c>
      <c r="I9" s="62">
        <v>4974</v>
      </c>
      <c r="J9" s="43">
        <f t="shared" ref="J9:J29" si="3">_xlfn.IFS(I9&gt;0,RANK(I9,$I$8:$I$29,0),I9=0,"-")</f>
        <v>7</v>
      </c>
      <c r="K9" s="49">
        <f t="shared" ref="K9:K29" si="4">IFERROR(D9/I9,0)</f>
        <v>219877.79654201851</v>
      </c>
      <c r="L9" s="43">
        <f t="shared" ref="L9:L29" si="5">_xlfn.IFS(K9&gt;0,RANK(K9,$K$8:$K$29,0),K9=0,"-")</f>
        <v>2</v>
      </c>
      <c r="M9" s="22">
        <f t="shared" ref="M9:M30" si="6">IFERROR(I9/$D$3,0)</f>
        <v>0.45209961825122708</v>
      </c>
      <c r="N9" s="15">
        <f t="shared" ref="N9:N29" si="7">_xlfn.IFS(M9&gt;0,RANK(M9,$M$8:$M$29,0),M9=0,"-")</f>
        <v>7</v>
      </c>
    </row>
    <row r="10" spans="1:14" ht="18.75" customHeight="1">
      <c r="B10" s="45" t="s">
        <v>48</v>
      </c>
      <c r="C10" s="46"/>
      <c r="D10" s="62">
        <v>149033164</v>
      </c>
      <c r="E10" s="47">
        <f t="shared" si="0"/>
        <v>1.4800037534871011E-2</v>
      </c>
      <c r="F10" s="43">
        <f t="shared" si="1"/>
        <v>15</v>
      </c>
      <c r="G10" s="62">
        <v>11733</v>
      </c>
      <c r="H10" s="48">
        <f t="shared" si="2"/>
        <v>16</v>
      </c>
      <c r="I10" s="62">
        <v>2392</v>
      </c>
      <c r="J10" s="43">
        <f t="shared" si="3"/>
        <v>17</v>
      </c>
      <c r="K10" s="49">
        <f t="shared" si="4"/>
        <v>62304.834448160538</v>
      </c>
      <c r="L10" s="43">
        <f t="shared" si="5"/>
        <v>13</v>
      </c>
      <c r="M10" s="22">
        <f t="shared" si="6"/>
        <v>0.21741501545173605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820876054</v>
      </c>
      <c r="E11" s="47">
        <f t="shared" si="0"/>
        <v>8.1518744449905145E-2</v>
      </c>
      <c r="F11" s="43">
        <f t="shared" si="1"/>
        <v>5</v>
      </c>
      <c r="G11" s="62">
        <v>103402</v>
      </c>
      <c r="H11" s="48">
        <f t="shared" si="2"/>
        <v>3</v>
      </c>
      <c r="I11" s="62">
        <v>7977</v>
      </c>
      <c r="J11" s="43">
        <f t="shared" si="3"/>
        <v>2</v>
      </c>
      <c r="K11" s="49">
        <f t="shared" si="4"/>
        <v>102905.35965901968</v>
      </c>
      <c r="L11" s="43">
        <f t="shared" si="5"/>
        <v>7</v>
      </c>
      <c r="M11" s="22">
        <f t="shared" si="6"/>
        <v>0.72504999091074351</v>
      </c>
      <c r="N11" s="15">
        <f t="shared" si="7"/>
        <v>2</v>
      </c>
    </row>
    <row r="12" spans="1:14" ht="18.75" customHeight="1">
      <c r="B12" s="45" t="s">
        <v>50</v>
      </c>
      <c r="C12" s="46"/>
      <c r="D12" s="62">
        <v>190552881</v>
      </c>
      <c r="E12" s="47">
        <f t="shared" si="0"/>
        <v>1.8923236382325005E-2</v>
      </c>
      <c r="F12" s="43">
        <f t="shared" si="1"/>
        <v>13</v>
      </c>
      <c r="G12" s="62">
        <v>26193</v>
      </c>
      <c r="H12" s="48">
        <f t="shared" si="2"/>
        <v>11</v>
      </c>
      <c r="I12" s="62">
        <v>2436</v>
      </c>
      <c r="J12" s="43">
        <f t="shared" si="3"/>
        <v>16</v>
      </c>
      <c r="K12" s="49">
        <f t="shared" si="4"/>
        <v>78223.678571428565</v>
      </c>
      <c r="L12" s="43">
        <f t="shared" si="5"/>
        <v>11</v>
      </c>
      <c r="M12" s="22">
        <f t="shared" si="6"/>
        <v>0.22141428831121615</v>
      </c>
      <c r="N12" s="15">
        <f t="shared" si="7"/>
        <v>16</v>
      </c>
    </row>
    <row r="13" spans="1:14" ht="18.75" customHeight="1">
      <c r="B13" s="45" t="s">
        <v>66</v>
      </c>
      <c r="C13" s="46"/>
      <c r="D13" s="62">
        <v>514476288</v>
      </c>
      <c r="E13" s="47">
        <f t="shared" si="0"/>
        <v>5.1091100590208952E-2</v>
      </c>
      <c r="F13" s="43">
        <f t="shared" si="1"/>
        <v>9</v>
      </c>
      <c r="G13" s="62">
        <v>68289</v>
      </c>
      <c r="H13" s="48">
        <f t="shared" si="2"/>
        <v>5</v>
      </c>
      <c r="I13" s="62">
        <v>5152</v>
      </c>
      <c r="J13" s="43">
        <f t="shared" si="3"/>
        <v>6</v>
      </c>
      <c r="K13" s="49">
        <f t="shared" si="4"/>
        <v>99859.527950310556</v>
      </c>
      <c r="L13" s="43">
        <f t="shared" si="5"/>
        <v>8</v>
      </c>
      <c r="M13" s="22">
        <f t="shared" si="6"/>
        <v>0.46827849481912381</v>
      </c>
      <c r="N13" s="15">
        <f t="shared" si="7"/>
        <v>6</v>
      </c>
    </row>
    <row r="14" spans="1:14" ht="18.75" customHeight="1">
      <c r="B14" s="45" t="s">
        <v>67</v>
      </c>
      <c r="C14" s="46"/>
      <c r="D14" s="62">
        <v>314936007</v>
      </c>
      <c r="E14" s="47">
        <f t="shared" si="0"/>
        <v>3.1275352408692066E-2</v>
      </c>
      <c r="F14" s="43">
        <f t="shared" si="1"/>
        <v>10</v>
      </c>
      <c r="G14" s="62">
        <v>30849</v>
      </c>
      <c r="H14" s="48">
        <f t="shared" si="2"/>
        <v>10</v>
      </c>
      <c r="I14" s="62">
        <v>4836</v>
      </c>
      <c r="J14" s="43">
        <f t="shared" si="3"/>
        <v>9</v>
      </c>
      <c r="K14" s="49">
        <f t="shared" si="4"/>
        <v>65123.243796526054</v>
      </c>
      <c r="L14" s="43">
        <f t="shared" si="5"/>
        <v>12</v>
      </c>
      <c r="M14" s="22">
        <f t="shared" si="6"/>
        <v>0.43955644428285767</v>
      </c>
      <c r="N14" s="15">
        <f t="shared" si="7"/>
        <v>9</v>
      </c>
    </row>
    <row r="15" spans="1:14" ht="18.75" customHeight="1">
      <c r="B15" s="45" t="s">
        <v>68</v>
      </c>
      <c r="C15" s="46"/>
      <c r="D15" s="62">
        <v>37605688</v>
      </c>
      <c r="E15" s="47">
        <f t="shared" si="0"/>
        <v>3.7345083402017037E-3</v>
      </c>
      <c r="F15" s="43">
        <f t="shared" si="1"/>
        <v>18</v>
      </c>
      <c r="G15" s="62">
        <v>8266</v>
      </c>
      <c r="H15" s="48">
        <f t="shared" si="2"/>
        <v>17</v>
      </c>
      <c r="I15" s="62">
        <v>1739</v>
      </c>
      <c r="J15" s="43">
        <f t="shared" si="3"/>
        <v>18</v>
      </c>
      <c r="K15" s="49">
        <f t="shared" si="4"/>
        <v>21624.89246693502</v>
      </c>
      <c r="L15" s="43">
        <f t="shared" si="5"/>
        <v>18</v>
      </c>
      <c r="M15" s="22">
        <f t="shared" si="6"/>
        <v>0.15806217051445193</v>
      </c>
      <c r="N15" s="15">
        <f t="shared" si="7"/>
        <v>18</v>
      </c>
    </row>
    <row r="16" spans="1:14" ht="18.75" customHeight="1">
      <c r="B16" s="45" t="s">
        <v>69</v>
      </c>
      <c r="C16" s="46"/>
      <c r="D16" s="62">
        <v>1953790357</v>
      </c>
      <c r="E16" s="47">
        <f t="shared" si="0"/>
        <v>0.19402507363306754</v>
      </c>
      <c r="F16" s="43">
        <f t="shared" si="1"/>
        <v>1</v>
      </c>
      <c r="G16" s="62">
        <v>129217</v>
      </c>
      <c r="H16" s="48">
        <f t="shared" si="2"/>
        <v>1</v>
      </c>
      <c r="I16" s="62">
        <v>8644</v>
      </c>
      <c r="J16" s="43">
        <f t="shared" si="3"/>
        <v>1</v>
      </c>
      <c r="K16" s="49">
        <f t="shared" si="4"/>
        <v>226028.50034706155</v>
      </c>
      <c r="L16" s="43">
        <f t="shared" si="5"/>
        <v>1</v>
      </c>
      <c r="M16" s="22">
        <f t="shared" si="6"/>
        <v>0.78567533175786219</v>
      </c>
      <c r="N16" s="15">
        <f t="shared" si="7"/>
        <v>1</v>
      </c>
    </row>
    <row r="17" spans="2:15" ht="18.75" customHeight="1">
      <c r="B17" s="45" t="s">
        <v>70</v>
      </c>
      <c r="C17" s="46"/>
      <c r="D17" s="62">
        <v>739940051</v>
      </c>
      <c r="E17" s="47">
        <f t="shared" si="0"/>
        <v>7.3481232193086693E-2</v>
      </c>
      <c r="F17" s="43">
        <f t="shared" si="1"/>
        <v>6</v>
      </c>
      <c r="G17" s="62">
        <v>46424</v>
      </c>
      <c r="H17" s="48">
        <f t="shared" si="2"/>
        <v>6</v>
      </c>
      <c r="I17" s="62">
        <v>5751</v>
      </c>
      <c r="J17" s="43">
        <f t="shared" si="3"/>
        <v>5</v>
      </c>
      <c r="K17" s="49">
        <f t="shared" si="4"/>
        <v>128662.85011302383</v>
      </c>
      <c r="L17" s="43">
        <f t="shared" si="5"/>
        <v>6</v>
      </c>
      <c r="M17" s="22">
        <f t="shared" si="6"/>
        <v>0.522723141247046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713816505</v>
      </c>
      <c r="E18" s="47">
        <f t="shared" si="0"/>
        <v>7.0886981014577674E-2</v>
      </c>
      <c r="F18" s="43">
        <f t="shared" si="1"/>
        <v>7</v>
      </c>
      <c r="G18" s="62">
        <v>102424</v>
      </c>
      <c r="H18" s="48">
        <f t="shared" si="2"/>
        <v>4</v>
      </c>
      <c r="I18" s="62">
        <v>7777</v>
      </c>
      <c r="J18" s="43">
        <f t="shared" si="3"/>
        <v>3</v>
      </c>
      <c r="K18" s="49">
        <f t="shared" si="4"/>
        <v>91785.586344348718</v>
      </c>
      <c r="L18" s="43">
        <f t="shared" si="5"/>
        <v>10</v>
      </c>
      <c r="M18" s="22">
        <f t="shared" si="6"/>
        <v>0.70687147791310667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206321573</v>
      </c>
      <c r="E19" s="47">
        <f t="shared" si="0"/>
        <v>2.0489177997010312E-2</v>
      </c>
      <c r="F19" s="43">
        <f t="shared" si="1"/>
        <v>11</v>
      </c>
      <c r="G19" s="62">
        <v>39980</v>
      </c>
      <c r="H19" s="48">
        <f t="shared" si="2"/>
        <v>7</v>
      </c>
      <c r="I19" s="62">
        <v>4867</v>
      </c>
      <c r="J19" s="43">
        <f t="shared" si="3"/>
        <v>8</v>
      </c>
      <c r="K19" s="49">
        <f t="shared" si="4"/>
        <v>42391.940209574685</v>
      </c>
      <c r="L19" s="43">
        <f t="shared" si="5"/>
        <v>16</v>
      </c>
      <c r="M19" s="22">
        <f t="shared" si="6"/>
        <v>0.44237411379749136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1266190324</v>
      </c>
      <c r="E20" s="47">
        <f t="shared" si="0"/>
        <v>0.12574157199997771</v>
      </c>
      <c r="F20" s="43">
        <f t="shared" si="1"/>
        <v>2</v>
      </c>
      <c r="G20" s="62">
        <v>109481</v>
      </c>
      <c r="H20" s="48">
        <f t="shared" si="2"/>
        <v>2</v>
      </c>
      <c r="I20" s="62">
        <v>7601</v>
      </c>
      <c r="J20" s="43">
        <f t="shared" si="3"/>
        <v>4</v>
      </c>
      <c r="K20" s="49">
        <f t="shared" si="4"/>
        <v>166582.07130640704</v>
      </c>
      <c r="L20" s="43">
        <f t="shared" si="5"/>
        <v>5</v>
      </c>
      <c r="M20" s="22">
        <f t="shared" si="6"/>
        <v>0.69087438647518629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871244597</v>
      </c>
      <c r="E21" s="47">
        <f t="shared" si="0"/>
        <v>8.6520693727293929E-2</v>
      </c>
      <c r="F21" s="43">
        <f t="shared" si="1"/>
        <v>4</v>
      </c>
      <c r="G21" s="62">
        <v>39279</v>
      </c>
      <c r="H21" s="48">
        <f t="shared" si="2"/>
        <v>8</v>
      </c>
      <c r="I21" s="62">
        <v>4336</v>
      </c>
      <c r="J21" s="43">
        <f t="shared" si="3"/>
        <v>11</v>
      </c>
      <c r="K21" s="49">
        <f t="shared" si="4"/>
        <v>200932.7945110701</v>
      </c>
      <c r="L21" s="43">
        <f t="shared" si="5"/>
        <v>3</v>
      </c>
      <c r="M21" s="22">
        <f t="shared" si="6"/>
        <v>0.39411016178876568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3516038</v>
      </c>
      <c r="E24" s="47">
        <f t="shared" si="0"/>
        <v>3.4916721203095974E-4</v>
      </c>
      <c r="F24" s="43">
        <f t="shared" si="1"/>
        <v>19</v>
      </c>
      <c r="G24" s="62">
        <v>1034</v>
      </c>
      <c r="H24" s="48">
        <f t="shared" si="2"/>
        <v>19</v>
      </c>
      <c r="I24" s="62">
        <v>263</v>
      </c>
      <c r="J24" s="43">
        <f t="shared" si="3"/>
        <v>19</v>
      </c>
      <c r="K24" s="49">
        <f t="shared" si="4"/>
        <v>13368.96577946768</v>
      </c>
      <c r="L24" s="43">
        <f t="shared" si="5"/>
        <v>20</v>
      </c>
      <c r="M24" s="22">
        <f t="shared" si="6"/>
        <v>2.3904744591892384E-2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151629578</v>
      </c>
      <c r="E25" s="47">
        <f t="shared" si="0"/>
        <v>1.5057879639438183E-2</v>
      </c>
      <c r="F25" s="43">
        <f t="shared" si="1"/>
        <v>14</v>
      </c>
      <c r="G25" s="62">
        <v>34854</v>
      </c>
      <c r="H25" s="48">
        <f t="shared" si="2"/>
        <v>9</v>
      </c>
      <c r="I25" s="62">
        <v>4775</v>
      </c>
      <c r="J25" s="43">
        <f t="shared" si="3"/>
        <v>10</v>
      </c>
      <c r="K25" s="49">
        <f t="shared" si="4"/>
        <v>31754.885445026179</v>
      </c>
      <c r="L25" s="43">
        <f t="shared" si="5"/>
        <v>17</v>
      </c>
      <c r="M25" s="22">
        <f t="shared" si="6"/>
        <v>0.43401199781857847</v>
      </c>
      <c r="N25" s="15">
        <f t="shared" si="7"/>
        <v>10</v>
      </c>
    </row>
    <row r="26" spans="2:15" ht="18.75" customHeight="1">
      <c r="B26" s="45" t="s">
        <v>40</v>
      </c>
      <c r="C26" s="46"/>
      <c r="D26" s="62">
        <v>648782665</v>
      </c>
      <c r="E26" s="47">
        <f t="shared" si="0"/>
        <v>6.4428664978042366E-2</v>
      </c>
      <c r="F26" s="43">
        <f t="shared" si="1"/>
        <v>8</v>
      </c>
      <c r="G26" s="62">
        <v>23459</v>
      </c>
      <c r="H26" s="48">
        <f t="shared" si="2"/>
        <v>13</v>
      </c>
      <c r="I26" s="62">
        <v>3641</v>
      </c>
      <c r="J26" s="43">
        <f t="shared" si="3"/>
        <v>13</v>
      </c>
      <c r="K26" s="49">
        <f t="shared" si="4"/>
        <v>178188.04312002196</v>
      </c>
      <c r="L26" s="43">
        <f t="shared" si="5"/>
        <v>4</v>
      </c>
      <c r="M26" s="22">
        <f t="shared" si="6"/>
        <v>0.33093982912197784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53583014</v>
      </c>
      <c r="E27" s="47">
        <f t="shared" si="0"/>
        <v>5.3211687730894503E-3</v>
      </c>
      <c r="F27" s="43">
        <f t="shared" si="1"/>
        <v>17</v>
      </c>
      <c r="G27" s="62">
        <v>21066</v>
      </c>
      <c r="H27" s="48">
        <f t="shared" si="2"/>
        <v>14</v>
      </c>
      <c r="I27" s="62">
        <v>3202</v>
      </c>
      <c r="J27" s="43">
        <f t="shared" si="3"/>
        <v>14</v>
      </c>
      <c r="K27" s="49">
        <f t="shared" si="4"/>
        <v>16734.232979387882</v>
      </c>
      <c r="L27" s="43">
        <f t="shared" si="5"/>
        <v>19</v>
      </c>
      <c r="M27" s="22">
        <f t="shared" si="6"/>
        <v>0.29103799309216505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140384820</v>
      </c>
      <c r="E28" s="47">
        <f t="shared" si="0"/>
        <v>1.3941196372413528E-2</v>
      </c>
      <c r="F28" s="43">
        <f t="shared" si="1"/>
        <v>16</v>
      </c>
      <c r="G28" s="62">
        <v>5783</v>
      </c>
      <c r="H28" s="48">
        <f t="shared" si="2"/>
        <v>18</v>
      </c>
      <c r="I28" s="62">
        <v>2704</v>
      </c>
      <c r="J28" s="43">
        <f t="shared" si="3"/>
        <v>15</v>
      </c>
      <c r="K28" s="49">
        <f t="shared" si="4"/>
        <v>51917.463017751477</v>
      </c>
      <c r="L28" s="43">
        <f t="shared" si="5"/>
        <v>14</v>
      </c>
      <c r="M28" s="22">
        <f t="shared" si="6"/>
        <v>0.24577349572804943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3292506</v>
      </c>
      <c r="E29" s="52">
        <f t="shared" si="0"/>
        <v>3.2696891803080829E-4</v>
      </c>
      <c r="F29" s="43">
        <f t="shared" si="1"/>
        <v>20</v>
      </c>
      <c r="G29" s="63">
        <v>192</v>
      </c>
      <c r="H29" s="48">
        <f t="shared" si="2"/>
        <v>20</v>
      </c>
      <c r="I29" s="63">
        <v>35</v>
      </c>
      <c r="J29" s="43">
        <f t="shared" si="3"/>
        <v>20</v>
      </c>
      <c r="K29" s="53">
        <f t="shared" si="4"/>
        <v>94071.6</v>
      </c>
      <c r="L29" s="43">
        <f t="shared" si="5"/>
        <v>9</v>
      </c>
      <c r="M29" s="29">
        <f t="shared" si="6"/>
        <v>3.181239774586439E-3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10069782840</v>
      </c>
      <c r="E30" s="86"/>
      <c r="F30" s="87"/>
      <c r="G30" s="64">
        <v>257297</v>
      </c>
      <c r="H30" s="87"/>
      <c r="I30" s="64">
        <v>9862</v>
      </c>
      <c r="J30" s="87"/>
      <c r="K30" s="56">
        <f>IFERROR(D30/I30,0)</f>
        <v>1021069.0367065504</v>
      </c>
      <c r="L30" s="87"/>
      <c r="M30" s="31">
        <f t="shared" si="6"/>
        <v>0.89638247591347031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47" priority="34" stopIfTrue="1">
      <formula>$F8&lt;=5</formula>
    </cfRule>
  </conditionalFormatting>
  <conditionalFormatting sqref="H8:H29">
    <cfRule type="expression" dxfId="746" priority="35" stopIfTrue="1">
      <formula>$H8&lt;=5</formula>
    </cfRule>
  </conditionalFormatting>
  <conditionalFormatting sqref="J8:J29">
    <cfRule type="expression" dxfId="745" priority="36" stopIfTrue="1">
      <formula>$J8&lt;=5</formula>
    </cfRule>
  </conditionalFormatting>
  <conditionalFormatting sqref="L8:L29">
    <cfRule type="expression" dxfId="744" priority="37" stopIfTrue="1">
      <formula>$L8&lt;=5</formula>
    </cfRule>
  </conditionalFormatting>
  <conditionalFormatting sqref="D8:D29">
    <cfRule type="expression" dxfId="743" priority="32" stopIfTrue="1">
      <formula>$F8&lt;=5</formula>
    </cfRule>
  </conditionalFormatting>
  <conditionalFormatting sqref="G8:G29">
    <cfRule type="expression" dxfId="742" priority="30" stopIfTrue="1">
      <formula>$H8&lt;=5</formula>
    </cfRule>
  </conditionalFormatting>
  <conditionalFormatting sqref="I8:I29">
    <cfRule type="expression" dxfId="741" priority="28" stopIfTrue="1">
      <formula>$J8&lt;=5</formula>
    </cfRule>
  </conditionalFormatting>
  <conditionalFormatting sqref="K8:K29">
    <cfRule type="expression" dxfId="740" priority="26" stopIfTrue="1">
      <formula>$L8&lt;=5</formula>
    </cfRule>
  </conditionalFormatting>
  <conditionalFormatting sqref="M8:M29">
    <cfRule type="expression" dxfId="739" priority="16" stopIfTrue="1">
      <formula>$N8&lt;=5</formula>
    </cfRule>
  </conditionalFormatting>
  <conditionalFormatting sqref="N8:N29">
    <cfRule type="expression" dxfId="738" priority="7" stopIfTrue="1">
      <formula>$N8&lt;=5</formula>
    </cfRule>
  </conditionalFormatting>
  <conditionalFormatting sqref="F8:F29">
    <cfRule type="expression" dxfId="737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208</v>
      </c>
    </row>
    <row r="3" spans="1:14" s="1" customFormat="1" ht="18.75" customHeight="1">
      <c r="A3" s="37"/>
      <c r="B3" s="97" t="s">
        <v>179</v>
      </c>
      <c r="C3" s="98"/>
      <c r="D3" s="106">
        <v>9040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157056991</v>
      </c>
      <c r="E8" s="42">
        <f t="shared" ref="E8:E29" si="0">IFERROR(D8/$D$30,0)</f>
        <v>2.2135491398959387E-2</v>
      </c>
      <c r="F8" s="43">
        <f>_xlfn.IFS(D8&gt;0,RANK(D8,$D$8:$D$29,0),D8=0,"-")</f>
        <v>12</v>
      </c>
      <c r="G8" s="61">
        <v>17685</v>
      </c>
      <c r="H8" s="48">
        <f>_xlfn.IFS(G8&gt;0,RANK(G8,$G$8:$G$29,0),G8=0,"-")</f>
        <v>14</v>
      </c>
      <c r="I8" s="61">
        <v>3114</v>
      </c>
      <c r="J8" s="43">
        <f>_xlfn.IFS(I8&gt;0,RANK(I8,$I$8:$I$29,0),I8=0,"-")</f>
        <v>12</v>
      </c>
      <c r="K8" s="44">
        <f>IFERROR(D8/I8,0)</f>
        <v>50435.771034039819</v>
      </c>
      <c r="L8" s="43">
        <f>_xlfn.IFS(K8&gt;0,RANK(K8,$K$8:$K$29,0),K8=0,"-")</f>
        <v>13</v>
      </c>
      <c r="M8" s="16">
        <f>IFERROR(I8/$D$3,0)</f>
        <v>0.34446902654867256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849699938</v>
      </c>
      <c r="E9" s="47">
        <f t="shared" si="0"/>
        <v>0.11975605510801697</v>
      </c>
      <c r="F9" s="43">
        <f t="shared" ref="F9:F29" si="1">_xlfn.IFS(D9&gt;0,RANK(D9,$D$8:$D$29,0),D9=0,"-")</f>
        <v>3</v>
      </c>
      <c r="G9" s="62">
        <v>22103</v>
      </c>
      <c r="H9" s="48">
        <f t="shared" ref="H9:H29" si="2">_xlfn.IFS(G9&gt;0,RANK(G9,$G$8:$G$29,0),G9=0,"-")</f>
        <v>11</v>
      </c>
      <c r="I9" s="62">
        <v>3680</v>
      </c>
      <c r="J9" s="43">
        <f t="shared" ref="J9:J29" si="3">_xlfn.IFS(I9&gt;0,RANK(I9,$I$8:$I$29,0),I9=0,"-")</f>
        <v>10</v>
      </c>
      <c r="K9" s="49">
        <f t="shared" ref="K9:K29" si="4">IFERROR(D9/I9,0)</f>
        <v>230896.72228260871</v>
      </c>
      <c r="L9" s="43">
        <f t="shared" ref="L9:L29" si="5">_xlfn.IFS(K9&gt;0,RANK(K9,$K$8:$K$29,0),K9=0,"-")</f>
        <v>1</v>
      </c>
      <c r="M9" s="22">
        <f t="shared" ref="M9:M30" si="6">IFERROR(I9/$D$3,0)</f>
        <v>0.40707964601769914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62608820</v>
      </c>
      <c r="E10" s="47">
        <f t="shared" si="0"/>
        <v>8.8240388905005598E-3</v>
      </c>
      <c r="F10" s="43">
        <f t="shared" si="1"/>
        <v>16</v>
      </c>
      <c r="G10" s="62">
        <v>7683</v>
      </c>
      <c r="H10" s="48">
        <f t="shared" si="2"/>
        <v>16</v>
      </c>
      <c r="I10" s="62">
        <v>1454</v>
      </c>
      <c r="J10" s="43">
        <f t="shared" si="3"/>
        <v>17</v>
      </c>
      <c r="K10" s="49">
        <f t="shared" si="4"/>
        <v>43059.711141678126</v>
      </c>
      <c r="L10" s="43">
        <f t="shared" si="5"/>
        <v>14</v>
      </c>
      <c r="M10" s="22">
        <f t="shared" si="6"/>
        <v>0.16084070796460176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541593151</v>
      </c>
      <c r="E11" s="47">
        <f t="shared" si="0"/>
        <v>7.6331721748672823E-2</v>
      </c>
      <c r="F11" s="43">
        <f t="shared" si="1"/>
        <v>5</v>
      </c>
      <c r="G11" s="62">
        <v>86638</v>
      </c>
      <c r="H11" s="48">
        <f t="shared" si="2"/>
        <v>3</v>
      </c>
      <c r="I11" s="62">
        <v>5900</v>
      </c>
      <c r="J11" s="43">
        <f t="shared" si="3"/>
        <v>3</v>
      </c>
      <c r="K11" s="49">
        <f t="shared" si="4"/>
        <v>91795.449322033892</v>
      </c>
      <c r="L11" s="43">
        <f t="shared" si="5"/>
        <v>8</v>
      </c>
      <c r="M11" s="22">
        <f t="shared" si="6"/>
        <v>0.65265486725663713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125592932</v>
      </c>
      <c r="E12" s="47">
        <f t="shared" si="0"/>
        <v>1.7700971146557182E-2</v>
      </c>
      <c r="F12" s="43">
        <f t="shared" si="1"/>
        <v>14</v>
      </c>
      <c r="G12" s="62">
        <v>18047</v>
      </c>
      <c r="H12" s="48">
        <f t="shared" si="2"/>
        <v>13</v>
      </c>
      <c r="I12" s="62">
        <v>1588</v>
      </c>
      <c r="J12" s="43">
        <f t="shared" si="3"/>
        <v>16</v>
      </c>
      <c r="K12" s="49">
        <f t="shared" si="4"/>
        <v>79088.748110831235</v>
      </c>
      <c r="L12" s="43">
        <f t="shared" si="5"/>
        <v>10</v>
      </c>
      <c r="M12" s="22">
        <f t="shared" si="6"/>
        <v>0.17566371681415929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382999740</v>
      </c>
      <c r="E13" s="47">
        <f t="shared" si="0"/>
        <v>5.3979688497748451E-2</v>
      </c>
      <c r="F13" s="43">
        <f t="shared" si="1"/>
        <v>9</v>
      </c>
      <c r="G13" s="62">
        <v>57873</v>
      </c>
      <c r="H13" s="48">
        <f t="shared" si="2"/>
        <v>5</v>
      </c>
      <c r="I13" s="62">
        <v>4059</v>
      </c>
      <c r="J13" s="43">
        <f t="shared" si="3"/>
        <v>7</v>
      </c>
      <c r="K13" s="49">
        <f t="shared" si="4"/>
        <v>94358.152254249813</v>
      </c>
      <c r="L13" s="43">
        <f t="shared" si="5"/>
        <v>7</v>
      </c>
      <c r="M13" s="22">
        <f t="shared" si="6"/>
        <v>0.44900442477876107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287529042</v>
      </c>
      <c r="E14" s="47">
        <f t="shared" si="0"/>
        <v>4.052412182111672E-2</v>
      </c>
      <c r="F14" s="43">
        <f t="shared" si="1"/>
        <v>10</v>
      </c>
      <c r="G14" s="62">
        <v>26236</v>
      </c>
      <c r="H14" s="48">
        <f t="shared" si="2"/>
        <v>10</v>
      </c>
      <c r="I14" s="62">
        <v>3762</v>
      </c>
      <c r="J14" s="43">
        <f t="shared" si="3"/>
        <v>9</v>
      </c>
      <c r="K14" s="49">
        <f t="shared" si="4"/>
        <v>76429.835725677825</v>
      </c>
      <c r="L14" s="43">
        <f t="shared" si="5"/>
        <v>11</v>
      </c>
      <c r="M14" s="22">
        <f t="shared" si="6"/>
        <v>0.41615044247787608</v>
      </c>
      <c r="N14" s="15">
        <f t="shared" si="7"/>
        <v>9</v>
      </c>
    </row>
    <row r="15" spans="1:14" ht="18.75" customHeight="1">
      <c r="B15" s="45" t="s">
        <v>35</v>
      </c>
      <c r="C15" s="46"/>
      <c r="D15" s="62">
        <v>25651384</v>
      </c>
      <c r="E15" s="47">
        <f t="shared" si="0"/>
        <v>3.615286312873551E-3</v>
      </c>
      <c r="F15" s="43">
        <f t="shared" si="1"/>
        <v>18</v>
      </c>
      <c r="G15" s="62">
        <v>7033</v>
      </c>
      <c r="H15" s="48">
        <f t="shared" si="2"/>
        <v>17</v>
      </c>
      <c r="I15" s="62">
        <v>1279</v>
      </c>
      <c r="J15" s="43">
        <f t="shared" si="3"/>
        <v>18</v>
      </c>
      <c r="K15" s="49">
        <f t="shared" si="4"/>
        <v>20055.812353401096</v>
      </c>
      <c r="L15" s="43">
        <f t="shared" si="5"/>
        <v>18</v>
      </c>
      <c r="M15" s="22">
        <f t="shared" si="6"/>
        <v>0.14148230088495575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1293122807</v>
      </c>
      <c r="E16" s="47">
        <f t="shared" si="0"/>
        <v>0.1822517328894116</v>
      </c>
      <c r="F16" s="43">
        <f t="shared" si="1"/>
        <v>1</v>
      </c>
      <c r="G16" s="62">
        <v>104482</v>
      </c>
      <c r="H16" s="48">
        <f t="shared" si="2"/>
        <v>1</v>
      </c>
      <c r="I16" s="62">
        <v>6415</v>
      </c>
      <c r="J16" s="43">
        <f t="shared" si="3"/>
        <v>1</v>
      </c>
      <c r="K16" s="49">
        <f t="shared" si="4"/>
        <v>201577.99017926733</v>
      </c>
      <c r="L16" s="43">
        <f t="shared" si="5"/>
        <v>2</v>
      </c>
      <c r="M16" s="22">
        <f t="shared" si="6"/>
        <v>0.70962389380530977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483789277</v>
      </c>
      <c r="E17" s="47">
        <f t="shared" si="0"/>
        <v>6.8184888248255568E-2</v>
      </c>
      <c r="F17" s="43">
        <f t="shared" si="1"/>
        <v>7</v>
      </c>
      <c r="G17" s="62">
        <v>37502</v>
      </c>
      <c r="H17" s="48">
        <f t="shared" si="2"/>
        <v>6</v>
      </c>
      <c r="I17" s="62">
        <v>4256</v>
      </c>
      <c r="J17" s="43">
        <f t="shared" si="3"/>
        <v>5</v>
      </c>
      <c r="K17" s="49">
        <f t="shared" si="4"/>
        <v>113672.2925281955</v>
      </c>
      <c r="L17" s="43">
        <f t="shared" si="5"/>
        <v>6</v>
      </c>
      <c r="M17" s="22">
        <f t="shared" si="6"/>
        <v>0.47079646017699117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543325554</v>
      </c>
      <c r="E18" s="47">
        <f t="shared" si="0"/>
        <v>7.6575885293777499E-2</v>
      </c>
      <c r="F18" s="43">
        <f t="shared" si="1"/>
        <v>4</v>
      </c>
      <c r="G18" s="62">
        <v>86775</v>
      </c>
      <c r="H18" s="48">
        <f t="shared" si="2"/>
        <v>2</v>
      </c>
      <c r="I18" s="62">
        <v>6033</v>
      </c>
      <c r="J18" s="43">
        <f t="shared" si="3"/>
        <v>2</v>
      </c>
      <c r="K18" s="49">
        <f t="shared" si="4"/>
        <v>90058.934858279463</v>
      </c>
      <c r="L18" s="43">
        <f t="shared" si="5"/>
        <v>9</v>
      </c>
      <c r="M18" s="22">
        <f t="shared" si="6"/>
        <v>0.66736725663716812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127358678</v>
      </c>
      <c r="E19" s="47">
        <f t="shared" si="0"/>
        <v>1.794983402841226E-2</v>
      </c>
      <c r="F19" s="43">
        <f t="shared" si="1"/>
        <v>13</v>
      </c>
      <c r="G19" s="62">
        <v>33405</v>
      </c>
      <c r="H19" s="48">
        <f t="shared" si="2"/>
        <v>8</v>
      </c>
      <c r="I19" s="62">
        <v>3927</v>
      </c>
      <c r="J19" s="43">
        <f t="shared" si="3"/>
        <v>8</v>
      </c>
      <c r="K19" s="49">
        <f t="shared" si="4"/>
        <v>32431.545199898141</v>
      </c>
      <c r="L19" s="43">
        <f t="shared" si="5"/>
        <v>17</v>
      </c>
      <c r="M19" s="22">
        <f t="shared" si="6"/>
        <v>0.43440265486725665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979012951</v>
      </c>
      <c r="E20" s="47">
        <f t="shared" si="0"/>
        <v>0.13798133160675635</v>
      </c>
      <c r="F20" s="43">
        <f t="shared" si="1"/>
        <v>2</v>
      </c>
      <c r="G20" s="62">
        <v>85650</v>
      </c>
      <c r="H20" s="48">
        <f t="shared" si="2"/>
        <v>4</v>
      </c>
      <c r="I20" s="62">
        <v>5804</v>
      </c>
      <c r="J20" s="43">
        <f t="shared" si="3"/>
        <v>4</v>
      </c>
      <c r="K20" s="49">
        <f t="shared" si="4"/>
        <v>168679.00603032392</v>
      </c>
      <c r="L20" s="43">
        <f t="shared" si="5"/>
        <v>3</v>
      </c>
      <c r="M20" s="22">
        <f t="shared" si="6"/>
        <v>0.64203539823008848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531752681</v>
      </c>
      <c r="E21" s="47">
        <f t="shared" si="0"/>
        <v>7.4944813482700018E-2</v>
      </c>
      <c r="F21" s="43">
        <f t="shared" si="1"/>
        <v>6</v>
      </c>
      <c r="G21" s="62">
        <v>32984</v>
      </c>
      <c r="H21" s="48">
        <f t="shared" si="2"/>
        <v>9</v>
      </c>
      <c r="I21" s="62">
        <v>3358</v>
      </c>
      <c r="J21" s="43">
        <f t="shared" si="3"/>
        <v>11</v>
      </c>
      <c r="K21" s="49">
        <f t="shared" si="4"/>
        <v>158353.98481238831</v>
      </c>
      <c r="L21" s="43">
        <f t="shared" si="5"/>
        <v>4</v>
      </c>
      <c r="M21" s="22">
        <f t="shared" si="6"/>
        <v>0.37146017699115041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76500</v>
      </c>
      <c r="E22" s="47">
        <f t="shared" si="0"/>
        <v>1.0781851105376093E-5</v>
      </c>
      <c r="F22" s="43">
        <f t="shared" si="1"/>
        <v>21</v>
      </c>
      <c r="G22" s="62">
        <v>2</v>
      </c>
      <c r="H22" s="48">
        <f t="shared" si="2"/>
        <v>22</v>
      </c>
      <c r="I22" s="62">
        <v>2</v>
      </c>
      <c r="J22" s="43">
        <f t="shared" si="3"/>
        <v>21</v>
      </c>
      <c r="K22" s="49">
        <f t="shared" si="4"/>
        <v>38250</v>
      </c>
      <c r="L22" s="43">
        <f t="shared" si="5"/>
        <v>16</v>
      </c>
      <c r="M22" s="22">
        <f t="shared" si="6"/>
        <v>2.2123893805309734E-4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1435</v>
      </c>
      <c r="E23" s="47">
        <f t="shared" si="0"/>
        <v>2.0224779524463653E-7</v>
      </c>
      <c r="F23" s="43">
        <f t="shared" si="1"/>
        <v>22</v>
      </c>
      <c r="G23" s="62">
        <v>3</v>
      </c>
      <c r="H23" s="48">
        <f t="shared" si="2"/>
        <v>21</v>
      </c>
      <c r="I23" s="62">
        <v>2</v>
      </c>
      <c r="J23" s="43">
        <f t="shared" si="3"/>
        <v>21</v>
      </c>
      <c r="K23" s="62">
        <f t="shared" si="4"/>
        <v>717.5</v>
      </c>
      <c r="L23" s="43">
        <f t="shared" si="5"/>
        <v>22</v>
      </c>
      <c r="M23" s="22">
        <f t="shared" si="6"/>
        <v>2.2123893805309734E-4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1298092</v>
      </c>
      <c r="E24" s="47">
        <f t="shared" si="0"/>
        <v>1.8295208712522699E-4</v>
      </c>
      <c r="F24" s="43">
        <f t="shared" si="1"/>
        <v>19</v>
      </c>
      <c r="G24" s="62">
        <v>906</v>
      </c>
      <c r="H24" s="48">
        <f t="shared" si="2"/>
        <v>19</v>
      </c>
      <c r="I24" s="62">
        <v>186</v>
      </c>
      <c r="J24" s="43">
        <f t="shared" si="3"/>
        <v>19</v>
      </c>
      <c r="K24" s="49">
        <f t="shared" si="4"/>
        <v>6978.989247311828</v>
      </c>
      <c r="L24" s="43">
        <f t="shared" si="5"/>
        <v>21</v>
      </c>
      <c r="M24" s="22">
        <f t="shared" si="6"/>
        <v>2.0575221238938055E-2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162522294</v>
      </c>
      <c r="E25" s="47">
        <f t="shared" si="0"/>
        <v>2.2905766996237364E-2</v>
      </c>
      <c r="F25" s="43">
        <f t="shared" si="1"/>
        <v>11</v>
      </c>
      <c r="G25" s="62">
        <v>33488</v>
      </c>
      <c r="H25" s="48">
        <f t="shared" si="2"/>
        <v>7</v>
      </c>
      <c r="I25" s="62">
        <v>4143</v>
      </c>
      <c r="J25" s="43">
        <f t="shared" si="3"/>
        <v>6</v>
      </c>
      <c r="K25" s="49">
        <f t="shared" si="4"/>
        <v>39228.16654598117</v>
      </c>
      <c r="L25" s="43">
        <f t="shared" si="5"/>
        <v>15</v>
      </c>
      <c r="M25" s="22">
        <f t="shared" si="6"/>
        <v>0.45829646017699116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409009267</v>
      </c>
      <c r="E26" s="47">
        <f t="shared" si="0"/>
        <v>5.7645451209320464E-2</v>
      </c>
      <c r="F26" s="43">
        <f t="shared" si="1"/>
        <v>8</v>
      </c>
      <c r="G26" s="62">
        <v>18240</v>
      </c>
      <c r="H26" s="48">
        <f t="shared" si="2"/>
        <v>12</v>
      </c>
      <c r="I26" s="62">
        <v>2864</v>
      </c>
      <c r="J26" s="43">
        <f t="shared" si="3"/>
        <v>13</v>
      </c>
      <c r="K26" s="49">
        <f t="shared" si="4"/>
        <v>142810.49825418994</v>
      </c>
      <c r="L26" s="43">
        <f t="shared" si="5"/>
        <v>5</v>
      </c>
      <c r="M26" s="22">
        <f t="shared" si="6"/>
        <v>0.31681415929203538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30897396</v>
      </c>
      <c r="E27" s="47">
        <f t="shared" si="0"/>
        <v>4.3546552054358548E-3</v>
      </c>
      <c r="F27" s="43">
        <f t="shared" si="1"/>
        <v>17</v>
      </c>
      <c r="G27" s="62">
        <v>15741</v>
      </c>
      <c r="H27" s="48">
        <f t="shared" si="2"/>
        <v>15</v>
      </c>
      <c r="I27" s="62">
        <v>2394</v>
      </c>
      <c r="J27" s="43">
        <f t="shared" si="3"/>
        <v>14</v>
      </c>
      <c r="K27" s="49">
        <f t="shared" si="4"/>
        <v>12906.180451127819</v>
      </c>
      <c r="L27" s="43">
        <f t="shared" si="5"/>
        <v>20</v>
      </c>
      <c r="M27" s="22">
        <f t="shared" si="6"/>
        <v>0.26482300884955751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99872207</v>
      </c>
      <c r="E28" s="47">
        <f t="shared" si="0"/>
        <v>1.4075911966526798E-2</v>
      </c>
      <c r="F28" s="43">
        <f t="shared" si="1"/>
        <v>15</v>
      </c>
      <c r="G28" s="62">
        <v>3980</v>
      </c>
      <c r="H28" s="48">
        <f t="shared" si="2"/>
        <v>18</v>
      </c>
      <c r="I28" s="62">
        <v>1819</v>
      </c>
      <c r="J28" s="43">
        <f t="shared" si="3"/>
        <v>15</v>
      </c>
      <c r="K28" s="62">
        <f t="shared" si="4"/>
        <v>54905.006597031337</v>
      </c>
      <c r="L28" s="43">
        <f t="shared" si="5"/>
        <v>12</v>
      </c>
      <c r="M28" s="22">
        <f t="shared" si="6"/>
        <v>0.20121681415929205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485443</v>
      </c>
      <c r="E29" s="52">
        <f t="shared" si="0"/>
        <v>6.8417962694733168E-5</v>
      </c>
      <c r="F29" s="43">
        <f t="shared" si="1"/>
        <v>20</v>
      </c>
      <c r="G29" s="63">
        <v>129</v>
      </c>
      <c r="H29" s="48">
        <f t="shared" si="2"/>
        <v>20</v>
      </c>
      <c r="I29" s="63">
        <v>25</v>
      </c>
      <c r="J29" s="43">
        <f t="shared" si="3"/>
        <v>20</v>
      </c>
      <c r="K29" s="53">
        <f t="shared" si="4"/>
        <v>19417.72</v>
      </c>
      <c r="L29" s="43">
        <f t="shared" si="5"/>
        <v>19</v>
      </c>
      <c r="M29" s="29">
        <f t="shared" si="6"/>
        <v>2.7654867256637168E-3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7095256580</v>
      </c>
      <c r="E30" s="86"/>
      <c r="F30" s="87"/>
      <c r="G30" s="64">
        <v>216035</v>
      </c>
      <c r="H30" s="87"/>
      <c r="I30" s="64">
        <v>7539</v>
      </c>
      <c r="J30" s="87"/>
      <c r="K30" s="56">
        <f>IFERROR(D30/I30,0)</f>
        <v>941140.28120440373</v>
      </c>
      <c r="L30" s="87"/>
      <c r="M30" s="31">
        <f t="shared" si="6"/>
        <v>0.83396017699115044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36" priority="43" stopIfTrue="1">
      <formula>$F8&lt;=5</formula>
    </cfRule>
  </conditionalFormatting>
  <conditionalFormatting sqref="H8:H29">
    <cfRule type="expression" dxfId="735" priority="44" stopIfTrue="1">
      <formula>$H8&lt;=5</formula>
    </cfRule>
  </conditionalFormatting>
  <conditionalFormatting sqref="J8:J29">
    <cfRule type="expression" dxfId="734" priority="45" stopIfTrue="1">
      <formula>$J8&lt;=5</formula>
    </cfRule>
  </conditionalFormatting>
  <conditionalFormatting sqref="L8:L29">
    <cfRule type="expression" dxfId="733" priority="46" stopIfTrue="1">
      <formula>$L8&lt;=5</formula>
    </cfRule>
  </conditionalFormatting>
  <conditionalFormatting sqref="D8:D29">
    <cfRule type="expression" dxfId="732" priority="2" stopIfTrue="1">
      <formula>$F8&lt;=5</formula>
    </cfRule>
  </conditionalFormatting>
  <conditionalFormatting sqref="G8:G29">
    <cfRule type="expression" dxfId="731" priority="39" stopIfTrue="1">
      <formula>$H8&lt;=5</formula>
    </cfRule>
  </conditionalFormatting>
  <conditionalFormatting sqref="I8:I29">
    <cfRule type="expression" dxfId="730" priority="37" stopIfTrue="1">
      <formula>$J8&lt;=5</formula>
    </cfRule>
  </conditionalFormatting>
  <conditionalFormatting sqref="K8:K29">
    <cfRule type="expression" dxfId="729" priority="35" stopIfTrue="1">
      <formula>$L8&lt;=5</formula>
    </cfRule>
  </conditionalFormatting>
  <conditionalFormatting sqref="N8:N29">
    <cfRule type="expression" dxfId="728" priority="25" stopIfTrue="1">
      <formula>$N8&lt;=5</formula>
    </cfRule>
  </conditionalFormatting>
  <conditionalFormatting sqref="M8:M29">
    <cfRule type="expression" dxfId="727" priority="16" stopIfTrue="1">
      <formula>$N8&lt;=5</formula>
    </cfRule>
  </conditionalFormatting>
  <conditionalFormatting sqref="E8:E29">
    <cfRule type="expression" dxfId="726" priority="41" stopIfTrue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209</v>
      </c>
    </row>
    <row r="3" spans="1:14" s="1" customFormat="1" ht="18.75" customHeight="1">
      <c r="A3" s="37"/>
      <c r="B3" s="97" t="s">
        <v>179</v>
      </c>
      <c r="C3" s="98"/>
      <c r="D3" s="106">
        <v>5832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108158640</v>
      </c>
      <c r="E8" s="42">
        <f t="shared" ref="E8:E29" si="0">IFERROR(D8/$D$30,0)</f>
        <v>2.3941032389520785E-2</v>
      </c>
      <c r="F8" s="43">
        <f>_xlfn.IFS(D8&gt;0,RANK(D8,$D$8:$D$29,0),D8=0,"-")</f>
        <v>12</v>
      </c>
      <c r="G8" s="61">
        <v>10693</v>
      </c>
      <c r="H8" s="48">
        <f>_xlfn.IFS(G8&gt;0,RANK(G8,$G$8:$G$29,0),G8=0,"-")</f>
        <v>15</v>
      </c>
      <c r="I8" s="61">
        <v>1841</v>
      </c>
      <c r="J8" s="43">
        <f>_xlfn.IFS(I8&gt;0,RANK(I8,$I$8:$I$29,0),I8=0,"-")</f>
        <v>13</v>
      </c>
      <c r="K8" s="44">
        <f>IFERROR(D8/I8,0)</f>
        <v>58749.940249864201</v>
      </c>
      <c r="L8" s="43">
        <f>_xlfn.IFS(K8&gt;0,RANK(K8,$K$8:$K$29,0),K8=0,"-")</f>
        <v>14</v>
      </c>
      <c r="M8" s="16">
        <f>IFERROR(I8/$D$3,0)</f>
        <v>0.31567215363511658</v>
      </c>
      <c r="N8" s="15">
        <f>_xlfn.IFS(M8&gt;0,RANK(M8,$M$8:$M$29,0),M8=0,"-")</f>
        <v>13</v>
      </c>
    </row>
    <row r="9" spans="1:14" ht="18.75" customHeight="1">
      <c r="B9" s="45" t="s">
        <v>29</v>
      </c>
      <c r="C9" s="46"/>
      <c r="D9" s="62">
        <v>497267250</v>
      </c>
      <c r="E9" s="47">
        <f t="shared" si="0"/>
        <v>0.1100706456599115</v>
      </c>
      <c r="F9" s="43">
        <f t="shared" ref="F9:F29" si="1">_xlfn.IFS(D9&gt;0,RANK(D9,$D$8:$D$29,0),D9=0,"-")</f>
        <v>3</v>
      </c>
      <c r="G9" s="62">
        <v>12193</v>
      </c>
      <c r="H9" s="48">
        <f t="shared" ref="H9:H29" si="2">_xlfn.IFS(G9&gt;0,RANK(G9,$G$8:$G$29,0),G9=0,"-")</f>
        <v>12</v>
      </c>
      <c r="I9" s="62">
        <v>2185</v>
      </c>
      <c r="J9" s="43">
        <f t="shared" ref="J9:J29" si="3">_xlfn.IFS(I9&gt;0,RANK(I9,$I$8:$I$29,0),I9=0,"-")</f>
        <v>9</v>
      </c>
      <c r="K9" s="49">
        <f t="shared" ref="K9:K29" si="4">IFERROR(D9/I9,0)</f>
        <v>227582.26544622425</v>
      </c>
      <c r="L9" s="43">
        <f t="shared" ref="L9:L29" si="5">_xlfn.IFS(K9&gt;0,RANK(K9,$K$8:$K$29,0),K9=0,"-")</f>
        <v>1</v>
      </c>
      <c r="M9" s="22">
        <f t="shared" ref="M9:M30" si="6">IFERROR(I9/$D$3,0)</f>
        <v>0.3746570644718793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74837873</v>
      </c>
      <c r="E10" s="47">
        <f t="shared" si="0"/>
        <v>1.6565444438427137E-2</v>
      </c>
      <c r="F10" s="43">
        <f t="shared" si="1"/>
        <v>15</v>
      </c>
      <c r="G10" s="62">
        <v>5463</v>
      </c>
      <c r="H10" s="48">
        <f t="shared" si="2"/>
        <v>16</v>
      </c>
      <c r="I10" s="62">
        <v>977</v>
      </c>
      <c r="J10" s="43">
        <f t="shared" si="3"/>
        <v>17</v>
      </c>
      <c r="K10" s="49">
        <f t="shared" si="4"/>
        <v>76599.665301944726</v>
      </c>
      <c r="L10" s="43">
        <f t="shared" si="5"/>
        <v>11</v>
      </c>
      <c r="M10" s="22">
        <f t="shared" si="6"/>
        <v>0.16752400548696844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347039687</v>
      </c>
      <c r="E11" s="47">
        <f t="shared" si="0"/>
        <v>7.6817611491011309E-2</v>
      </c>
      <c r="F11" s="43">
        <f t="shared" si="1"/>
        <v>5</v>
      </c>
      <c r="G11" s="62">
        <v>51182</v>
      </c>
      <c r="H11" s="48">
        <f t="shared" si="2"/>
        <v>4</v>
      </c>
      <c r="I11" s="62">
        <v>3733</v>
      </c>
      <c r="J11" s="43">
        <f t="shared" si="3"/>
        <v>3</v>
      </c>
      <c r="K11" s="49">
        <f t="shared" si="4"/>
        <v>92965.359496383608</v>
      </c>
      <c r="L11" s="43">
        <f t="shared" si="5"/>
        <v>9</v>
      </c>
      <c r="M11" s="22">
        <f t="shared" si="6"/>
        <v>0.64008916323731135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111520208</v>
      </c>
      <c r="E12" s="47">
        <f t="shared" si="0"/>
        <v>2.4685119115903223E-2</v>
      </c>
      <c r="F12" s="43">
        <f t="shared" si="1"/>
        <v>11</v>
      </c>
      <c r="G12" s="62">
        <v>12993</v>
      </c>
      <c r="H12" s="48">
        <f t="shared" si="2"/>
        <v>11</v>
      </c>
      <c r="I12" s="62">
        <v>1147</v>
      </c>
      <c r="J12" s="43">
        <f t="shared" si="3"/>
        <v>16</v>
      </c>
      <c r="K12" s="49">
        <f t="shared" si="4"/>
        <v>97227.731473408887</v>
      </c>
      <c r="L12" s="43">
        <f t="shared" si="5"/>
        <v>8</v>
      </c>
      <c r="M12" s="22">
        <f t="shared" si="6"/>
        <v>0.19667352537722907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274877150</v>
      </c>
      <c r="E13" s="47">
        <f t="shared" si="0"/>
        <v>6.0844355580739209E-2</v>
      </c>
      <c r="F13" s="43">
        <f t="shared" si="1"/>
        <v>9</v>
      </c>
      <c r="G13" s="62">
        <v>38432</v>
      </c>
      <c r="H13" s="48">
        <f t="shared" si="2"/>
        <v>5</v>
      </c>
      <c r="I13" s="62">
        <v>2603</v>
      </c>
      <c r="J13" s="43">
        <f t="shared" si="3"/>
        <v>6</v>
      </c>
      <c r="K13" s="49">
        <f t="shared" si="4"/>
        <v>105600.13446023819</v>
      </c>
      <c r="L13" s="43">
        <f t="shared" si="5"/>
        <v>7</v>
      </c>
      <c r="M13" s="22">
        <f t="shared" si="6"/>
        <v>0.44633058984910839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132584970</v>
      </c>
      <c r="E14" s="47">
        <f t="shared" si="0"/>
        <v>2.9347827054164527E-2</v>
      </c>
      <c r="F14" s="43">
        <f t="shared" si="1"/>
        <v>10</v>
      </c>
      <c r="G14" s="62">
        <v>15500</v>
      </c>
      <c r="H14" s="48">
        <f t="shared" si="2"/>
        <v>10</v>
      </c>
      <c r="I14" s="62">
        <v>2017</v>
      </c>
      <c r="J14" s="43">
        <f t="shared" si="3"/>
        <v>11</v>
      </c>
      <c r="K14" s="49">
        <f t="shared" si="4"/>
        <v>65733.748140803174</v>
      </c>
      <c r="L14" s="43">
        <f t="shared" si="5"/>
        <v>12</v>
      </c>
      <c r="M14" s="22">
        <f t="shared" si="6"/>
        <v>0.34585048010973934</v>
      </c>
      <c r="N14" s="15">
        <f t="shared" si="7"/>
        <v>11</v>
      </c>
    </row>
    <row r="15" spans="1:14" ht="18.75" customHeight="1">
      <c r="B15" s="45" t="s">
        <v>35</v>
      </c>
      <c r="C15" s="46"/>
      <c r="D15" s="62">
        <v>14683331</v>
      </c>
      <c r="E15" s="47">
        <f t="shared" si="0"/>
        <v>3.250171258228234E-3</v>
      </c>
      <c r="F15" s="43">
        <f t="shared" si="1"/>
        <v>18</v>
      </c>
      <c r="G15" s="62">
        <v>4362</v>
      </c>
      <c r="H15" s="48">
        <f t="shared" si="2"/>
        <v>17</v>
      </c>
      <c r="I15" s="62">
        <v>762</v>
      </c>
      <c r="J15" s="43">
        <f t="shared" si="3"/>
        <v>18</v>
      </c>
      <c r="K15" s="49">
        <f t="shared" si="4"/>
        <v>19269.463254593174</v>
      </c>
      <c r="L15" s="43">
        <f t="shared" si="5"/>
        <v>18</v>
      </c>
      <c r="M15" s="22">
        <f t="shared" si="6"/>
        <v>0.13065843621399176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841617543</v>
      </c>
      <c r="E16" s="47">
        <f t="shared" si="0"/>
        <v>0.18629295686920527</v>
      </c>
      <c r="F16" s="43">
        <f t="shared" si="1"/>
        <v>1</v>
      </c>
      <c r="G16" s="62">
        <v>67213</v>
      </c>
      <c r="H16" s="48">
        <f t="shared" si="2"/>
        <v>1</v>
      </c>
      <c r="I16" s="62">
        <v>4129</v>
      </c>
      <c r="J16" s="43">
        <f t="shared" si="3"/>
        <v>1</v>
      </c>
      <c r="K16" s="49">
        <f t="shared" si="4"/>
        <v>203830.84112375879</v>
      </c>
      <c r="L16" s="43">
        <f t="shared" si="5"/>
        <v>2</v>
      </c>
      <c r="M16" s="22">
        <f t="shared" si="6"/>
        <v>0.70799039780521267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339298850</v>
      </c>
      <c r="E17" s="47">
        <f t="shared" si="0"/>
        <v>7.510416881700023E-2</v>
      </c>
      <c r="F17" s="43">
        <f t="shared" si="1"/>
        <v>6</v>
      </c>
      <c r="G17" s="62">
        <v>23858</v>
      </c>
      <c r="H17" s="48">
        <f t="shared" si="2"/>
        <v>6</v>
      </c>
      <c r="I17" s="62">
        <v>2672</v>
      </c>
      <c r="J17" s="43">
        <f t="shared" si="3"/>
        <v>5</v>
      </c>
      <c r="K17" s="49">
        <f t="shared" si="4"/>
        <v>126983.10254491017</v>
      </c>
      <c r="L17" s="43">
        <f t="shared" si="5"/>
        <v>6</v>
      </c>
      <c r="M17" s="22">
        <f t="shared" si="6"/>
        <v>0.45816186556927296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330971609</v>
      </c>
      <c r="E18" s="47">
        <f t="shared" si="0"/>
        <v>7.3260924980942888E-2</v>
      </c>
      <c r="F18" s="43">
        <f t="shared" si="1"/>
        <v>7</v>
      </c>
      <c r="G18" s="62">
        <v>55360</v>
      </c>
      <c r="H18" s="48">
        <f t="shared" si="2"/>
        <v>2</v>
      </c>
      <c r="I18" s="62">
        <v>3770</v>
      </c>
      <c r="J18" s="43">
        <f t="shared" si="3"/>
        <v>2</v>
      </c>
      <c r="K18" s="49">
        <f t="shared" si="4"/>
        <v>87790.877718832897</v>
      </c>
      <c r="L18" s="43">
        <f t="shared" si="5"/>
        <v>10</v>
      </c>
      <c r="M18" s="22">
        <f t="shared" si="6"/>
        <v>0.64643347050754463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74307062</v>
      </c>
      <c r="E19" s="47">
        <f t="shared" si="0"/>
        <v>1.6447948847286994E-2</v>
      </c>
      <c r="F19" s="43">
        <f t="shared" si="1"/>
        <v>16</v>
      </c>
      <c r="G19" s="62">
        <v>21044</v>
      </c>
      <c r="H19" s="48">
        <f t="shared" si="2"/>
        <v>8</v>
      </c>
      <c r="I19" s="62">
        <v>2380</v>
      </c>
      <c r="J19" s="43">
        <f t="shared" si="3"/>
        <v>8</v>
      </c>
      <c r="K19" s="49">
        <f t="shared" si="4"/>
        <v>31221.454621848741</v>
      </c>
      <c r="L19" s="43">
        <f t="shared" si="5"/>
        <v>16</v>
      </c>
      <c r="M19" s="22">
        <f t="shared" si="6"/>
        <v>0.40809327846364885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498399575</v>
      </c>
      <c r="E20" s="47">
        <f t="shared" si="0"/>
        <v>0.11032128702800251</v>
      </c>
      <c r="F20" s="43">
        <f t="shared" si="1"/>
        <v>2</v>
      </c>
      <c r="G20" s="62">
        <v>53137</v>
      </c>
      <c r="H20" s="48">
        <f t="shared" si="2"/>
        <v>3</v>
      </c>
      <c r="I20" s="62">
        <v>3594</v>
      </c>
      <c r="J20" s="43">
        <f t="shared" si="3"/>
        <v>4</v>
      </c>
      <c r="K20" s="49">
        <f t="shared" si="4"/>
        <v>138675.45214245966</v>
      </c>
      <c r="L20" s="43">
        <f t="shared" si="5"/>
        <v>5</v>
      </c>
      <c r="M20" s="22">
        <f t="shared" si="6"/>
        <v>0.61625514403292181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350956274</v>
      </c>
      <c r="E21" s="47">
        <f t="shared" si="0"/>
        <v>7.7684552275615992E-2</v>
      </c>
      <c r="F21" s="43">
        <f t="shared" si="1"/>
        <v>4</v>
      </c>
      <c r="G21" s="62">
        <v>20335</v>
      </c>
      <c r="H21" s="48">
        <f t="shared" si="2"/>
        <v>9</v>
      </c>
      <c r="I21" s="62">
        <v>2070</v>
      </c>
      <c r="J21" s="43">
        <f t="shared" si="3"/>
        <v>10</v>
      </c>
      <c r="K21" s="49">
        <f t="shared" si="4"/>
        <v>169544.09371980675</v>
      </c>
      <c r="L21" s="43">
        <f t="shared" si="5"/>
        <v>4</v>
      </c>
      <c r="M21" s="22">
        <f t="shared" si="6"/>
        <v>0.35493827160493829</v>
      </c>
      <c r="N21" s="15">
        <f t="shared" si="7"/>
        <v>10</v>
      </c>
    </row>
    <row r="22" spans="2:15" ht="18.75" customHeight="1">
      <c r="B22" s="17" t="s">
        <v>295</v>
      </c>
      <c r="C22" s="75"/>
      <c r="D22" s="62">
        <v>2322</v>
      </c>
      <c r="E22" s="47">
        <f t="shared" si="0"/>
        <v>5.1397722094570776E-7</v>
      </c>
      <c r="F22" s="43">
        <f t="shared" si="1"/>
        <v>21</v>
      </c>
      <c r="G22" s="62">
        <v>9</v>
      </c>
      <c r="H22" s="48">
        <f t="shared" si="2"/>
        <v>21</v>
      </c>
      <c r="I22" s="62">
        <v>2</v>
      </c>
      <c r="J22" s="43">
        <f t="shared" si="3"/>
        <v>21</v>
      </c>
      <c r="K22" s="62">
        <f t="shared" si="4"/>
        <v>1161</v>
      </c>
      <c r="L22" s="43">
        <f t="shared" si="5"/>
        <v>21</v>
      </c>
      <c r="M22" s="22">
        <f t="shared" si="6"/>
        <v>3.4293552812071328E-4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877141</v>
      </c>
      <c r="E24" s="47">
        <f t="shared" si="0"/>
        <v>1.9415611264321232E-4</v>
      </c>
      <c r="F24" s="43">
        <f t="shared" si="1"/>
        <v>19</v>
      </c>
      <c r="G24" s="62">
        <v>637</v>
      </c>
      <c r="H24" s="48">
        <f t="shared" si="2"/>
        <v>19</v>
      </c>
      <c r="I24" s="62">
        <v>149</v>
      </c>
      <c r="J24" s="43">
        <f t="shared" si="3"/>
        <v>19</v>
      </c>
      <c r="K24" s="49">
        <f t="shared" si="4"/>
        <v>5886.8523489932886</v>
      </c>
      <c r="L24" s="43">
        <f t="shared" si="5"/>
        <v>20</v>
      </c>
      <c r="M24" s="22">
        <f t="shared" si="6"/>
        <v>2.5548696844993141E-2</v>
      </c>
      <c r="N24" s="15">
        <f t="shared" si="7"/>
        <v>19</v>
      </c>
    </row>
    <row r="25" spans="2:15" ht="18.75" customHeight="1">
      <c r="B25" s="45" t="s">
        <v>71</v>
      </c>
      <c r="C25" s="46"/>
      <c r="D25" s="62">
        <v>93619880</v>
      </c>
      <c r="E25" s="47">
        <f t="shared" si="0"/>
        <v>2.072286207910019E-2</v>
      </c>
      <c r="F25" s="43">
        <f t="shared" si="1"/>
        <v>13</v>
      </c>
      <c r="G25" s="62">
        <v>21253</v>
      </c>
      <c r="H25" s="48">
        <f t="shared" si="2"/>
        <v>7</v>
      </c>
      <c r="I25" s="62">
        <v>2582</v>
      </c>
      <c r="J25" s="43">
        <f t="shared" si="3"/>
        <v>7</v>
      </c>
      <c r="K25" s="49">
        <f t="shared" si="4"/>
        <v>36258.667699457787</v>
      </c>
      <c r="L25" s="43">
        <f t="shared" si="5"/>
        <v>15</v>
      </c>
      <c r="M25" s="22">
        <f t="shared" si="6"/>
        <v>0.44272976680384085</v>
      </c>
      <c r="N25" s="15">
        <f t="shared" si="7"/>
        <v>7</v>
      </c>
    </row>
    <row r="26" spans="2:15" ht="18.75" customHeight="1">
      <c r="B26" s="45" t="s">
        <v>72</v>
      </c>
      <c r="C26" s="46"/>
      <c r="D26" s="62">
        <v>316051479</v>
      </c>
      <c r="E26" s="47">
        <f t="shared" si="0"/>
        <v>6.9958338006977053E-2</v>
      </c>
      <c r="F26" s="43">
        <f t="shared" si="1"/>
        <v>8</v>
      </c>
      <c r="G26" s="62">
        <v>11292</v>
      </c>
      <c r="H26" s="48">
        <f t="shared" si="2"/>
        <v>13</v>
      </c>
      <c r="I26" s="62">
        <v>1845</v>
      </c>
      <c r="J26" s="43">
        <f t="shared" si="3"/>
        <v>12</v>
      </c>
      <c r="K26" s="49">
        <f t="shared" si="4"/>
        <v>171301.61463414633</v>
      </c>
      <c r="L26" s="43">
        <f t="shared" si="5"/>
        <v>3</v>
      </c>
      <c r="M26" s="22">
        <f t="shared" si="6"/>
        <v>0.31635802469135804</v>
      </c>
      <c r="N26" s="15">
        <f t="shared" si="7"/>
        <v>12</v>
      </c>
    </row>
    <row r="27" spans="2:15" ht="18.75" customHeight="1">
      <c r="B27" s="45" t="s">
        <v>73</v>
      </c>
      <c r="C27" s="46"/>
      <c r="D27" s="62">
        <v>24599482</v>
      </c>
      <c r="E27" s="47">
        <f t="shared" si="0"/>
        <v>5.4451220478311628E-3</v>
      </c>
      <c r="F27" s="43">
        <f t="shared" si="1"/>
        <v>17</v>
      </c>
      <c r="G27" s="62">
        <v>11066</v>
      </c>
      <c r="H27" s="48">
        <f t="shared" si="2"/>
        <v>14</v>
      </c>
      <c r="I27" s="62">
        <v>1501</v>
      </c>
      <c r="J27" s="43">
        <f t="shared" si="3"/>
        <v>14</v>
      </c>
      <c r="K27" s="49">
        <f t="shared" si="4"/>
        <v>16388.728847435043</v>
      </c>
      <c r="L27" s="43">
        <f t="shared" si="5"/>
        <v>19</v>
      </c>
      <c r="M27" s="22">
        <f t="shared" si="6"/>
        <v>0.25737311385459533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85797693</v>
      </c>
      <c r="E28" s="47">
        <f t="shared" si="0"/>
        <v>1.8991412494269166E-2</v>
      </c>
      <c r="F28" s="43">
        <f t="shared" si="1"/>
        <v>14</v>
      </c>
      <c r="G28" s="62">
        <v>3181</v>
      </c>
      <c r="H28" s="48">
        <f t="shared" si="2"/>
        <v>18</v>
      </c>
      <c r="I28" s="62">
        <v>1388</v>
      </c>
      <c r="J28" s="43">
        <f t="shared" si="3"/>
        <v>15</v>
      </c>
      <c r="K28" s="62">
        <f t="shared" si="4"/>
        <v>61813.899855907781</v>
      </c>
      <c r="L28" s="43">
        <f t="shared" si="5"/>
        <v>13</v>
      </c>
      <c r="M28" s="22">
        <f t="shared" si="6"/>
        <v>0.23799725651577502</v>
      </c>
      <c r="N28" s="15">
        <f t="shared" si="7"/>
        <v>15</v>
      </c>
    </row>
    <row r="29" spans="2:15" ht="18.75" customHeight="1" thickBot="1">
      <c r="B29" s="50" t="s">
        <v>74</v>
      </c>
      <c r="C29" s="51"/>
      <c r="D29" s="63">
        <v>241921</v>
      </c>
      <c r="E29" s="52">
        <f t="shared" si="0"/>
        <v>5.3549475998452437E-5</v>
      </c>
      <c r="F29" s="43">
        <f t="shared" si="1"/>
        <v>20</v>
      </c>
      <c r="G29" s="63">
        <v>75</v>
      </c>
      <c r="H29" s="48">
        <f t="shared" si="2"/>
        <v>20</v>
      </c>
      <c r="I29" s="63">
        <v>12</v>
      </c>
      <c r="J29" s="43">
        <f t="shared" si="3"/>
        <v>20</v>
      </c>
      <c r="K29" s="53">
        <f t="shared" si="4"/>
        <v>20160.083333333332</v>
      </c>
      <c r="L29" s="43">
        <f t="shared" si="5"/>
        <v>17</v>
      </c>
      <c r="M29" s="29">
        <f t="shared" si="6"/>
        <v>2.05761316872428E-3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4517709940</v>
      </c>
      <c r="E30" s="86"/>
      <c r="F30" s="87"/>
      <c r="G30" s="64">
        <v>127633</v>
      </c>
      <c r="H30" s="87"/>
      <c r="I30" s="64">
        <v>4762</v>
      </c>
      <c r="J30" s="87"/>
      <c r="K30" s="56">
        <f>IFERROR(D30/I30,0)</f>
        <v>948700.11339773203</v>
      </c>
      <c r="L30" s="87"/>
      <c r="M30" s="31">
        <f t="shared" si="6"/>
        <v>0.81652949245541839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25" priority="42" stopIfTrue="1">
      <formula>$F8&lt;=5</formula>
    </cfRule>
  </conditionalFormatting>
  <conditionalFormatting sqref="H8:H29">
    <cfRule type="expression" dxfId="724" priority="43" stopIfTrue="1">
      <formula>$H8&lt;=5</formula>
    </cfRule>
  </conditionalFormatting>
  <conditionalFormatting sqref="J8:J29">
    <cfRule type="expression" dxfId="723" priority="44" stopIfTrue="1">
      <formula>$J8&lt;=5</formula>
    </cfRule>
  </conditionalFormatting>
  <conditionalFormatting sqref="L8:L29">
    <cfRule type="expression" dxfId="722" priority="45" stopIfTrue="1">
      <formula>$L8&lt;=5</formula>
    </cfRule>
  </conditionalFormatting>
  <conditionalFormatting sqref="E8:E29">
    <cfRule type="expression" dxfId="721" priority="40" stopIfTrue="1">
      <formula>$F8&lt;=5</formula>
    </cfRule>
  </conditionalFormatting>
  <conditionalFormatting sqref="G8:G29">
    <cfRule type="expression" dxfId="720" priority="38" stopIfTrue="1">
      <formula>$H8&lt;=5</formula>
    </cfRule>
  </conditionalFormatting>
  <conditionalFormatting sqref="I8:I29">
    <cfRule type="expression" dxfId="719" priority="36" stopIfTrue="1">
      <formula>$J8&lt;=5</formula>
    </cfRule>
  </conditionalFormatting>
  <conditionalFormatting sqref="K8:K29">
    <cfRule type="expression" dxfId="718" priority="34" stopIfTrue="1">
      <formula>$L8&lt;=5</formula>
    </cfRule>
  </conditionalFormatting>
  <conditionalFormatting sqref="D8:D29">
    <cfRule type="expression" dxfId="717" priority="32" stopIfTrue="1">
      <formula>$F8&lt;=5</formula>
    </cfRule>
  </conditionalFormatting>
  <conditionalFormatting sqref="N8:N29">
    <cfRule type="expression" dxfId="716" priority="24" stopIfTrue="1">
      <formula>$N8&lt;=5</formula>
    </cfRule>
  </conditionalFormatting>
  <conditionalFormatting sqref="M8:M29">
    <cfRule type="expression" dxfId="71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65F3-5795-4468-B5FE-39D1381E4014}">
  <dimension ref="B1:Y39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13.625" style="1" customWidth="1"/>
    <col min="8" max="8" width="6.375" style="1" customWidth="1"/>
    <col min="9" max="9" width="3.625" style="1" customWidth="1"/>
    <col min="10" max="10" width="13.625" style="1" customWidth="1"/>
    <col min="11" max="11" width="6.375" style="1" customWidth="1"/>
    <col min="12" max="12" width="3.625" style="1" customWidth="1"/>
    <col min="13" max="13" width="13.625" style="1" customWidth="1"/>
    <col min="14" max="14" width="6.375" style="1" customWidth="1"/>
    <col min="15" max="15" width="3.625" style="1" customWidth="1"/>
    <col min="16" max="16" width="13.625" style="1" customWidth="1"/>
    <col min="17" max="17" width="6.375" style="1" customWidth="1"/>
    <col min="18" max="18" width="3.625" style="1" customWidth="1"/>
    <col min="19" max="19" width="13.625" style="1" customWidth="1"/>
    <col min="20" max="20" width="6.375" style="1" customWidth="1"/>
    <col min="21" max="21" width="3.625" style="1" customWidth="1"/>
    <col min="22" max="22" width="13.625" style="1" customWidth="1"/>
    <col min="23" max="23" width="6.375" style="1" customWidth="1"/>
    <col min="24" max="24" width="3.625" style="1" customWidth="1"/>
    <col min="25" max="16384" width="9" style="1"/>
  </cols>
  <sheetData>
    <row r="1" spans="2:24" ht="16.5" customHeight="1">
      <c r="B1" s="1" t="s">
        <v>192</v>
      </c>
    </row>
    <row r="2" spans="2:24" ht="16.5" customHeight="1">
      <c r="B2" s="1" t="s">
        <v>282</v>
      </c>
    </row>
    <row r="3" spans="2:24" ht="18.75" customHeight="1"/>
    <row r="4" spans="2:24" ht="18.75" customHeight="1"/>
    <row r="5" spans="2:24" ht="18.75" customHeight="1">
      <c r="B5" s="4" t="s">
        <v>278</v>
      </c>
      <c r="C5" s="4"/>
    </row>
    <row r="6" spans="2:24" ht="24.95" customHeight="1">
      <c r="B6" s="99" t="s">
        <v>181</v>
      </c>
      <c r="C6" s="100"/>
      <c r="D6" s="94" t="s">
        <v>283</v>
      </c>
      <c r="E6" s="94"/>
      <c r="F6" s="94"/>
      <c r="G6" s="103" t="s">
        <v>286</v>
      </c>
      <c r="H6" s="104"/>
      <c r="I6" s="105"/>
      <c r="J6" s="94" t="s">
        <v>287</v>
      </c>
      <c r="K6" s="94"/>
      <c r="L6" s="94"/>
      <c r="M6" s="94" t="s">
        <v>288</v>
      </c>
      <c r="N6" s="94"/>
      <c r="O6" s="94"/>
      <c r="P6" s="94" t="s">
        <v>289</v>
      </c>
      <c r="Q6" s="94"/>
      <c r="R6" s="94"/>
      <c r="S6" s="94" t="s">
        <v>290</v>
      </c>
      <c r="T6" s="94"/>
      <c r="U6" s="94"/>
      <c r="V6" s="94" t="s">
        <v>291</v>
      </c>
      <c r="W6" s="94"/>
      <c r="X6" s="94"/>
    </row>
    <row r="7" spans="2:2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293</v>
      </c>
      <c r="H7" s="6" t="s">
        <v>185</v>
      </c>
      <c r="I7" s="7" t="s">
        <v>4</v>
      </c>
      <c r="J7" s="5" t="s">
        <v>293</v>
      </c>
      <c r="K7" s="6" t="s">
        <v>185</v>
      </c>
      <c r="L7" s="7" t="s">
        <v>4</v>
      </c>
      <c r="M7" s="5" t="s">
        <v>293</v>
      </c>
      <c r="N7" s="6" t="s">
        <v>185</v>
      </c>
      <c r="O7" s="7" t="s">
        <v>4</v>
      </c>
      <c r="P7" s="5" t="s">
        <v>293</v>
      </c>
      <c r="Q7" s="6" t="s">
        <v>185</v>
      </c>
      <c r="R7" s="7" t="s">
        <v>4</v>
      </c>
      <c r="S7" s="5" t="s">
        <v>293</v>
      </c>
      <c r="T7" s="6" t="s">
        <v>185</v>
      </c>
      <c r="U7" s="7" t="s">
        <v>4</v>
      </c>
      <c r="V7" s="5" t="s">
        <v>293</v>
      </c>
      <c r="W7" s="6" t="s">
        <v>185</v>
      </c>
      <c r="X7" s="7" t="s">
        <v>4</v>
      </c>
    </row>
    <row r="8" spans="2:24" ht="18.75" customHeight="1">
      <c r="B8" s="11" t="s">
        <v>6</v>
      </c>
      <c r="C8" s="12"/>
      <c r="D8" s="76">
        <v>88718899</v>
      </c>
      <c r="E8" s="80">
        <v>2.1133419153262521E-2</v>
      </c>
      <c r="F8" s="81">
        <f>_xlfn.IFS(D8&gt;0,RANK(D8,$D$8:$D$29,0),D8=0,"-")</f>
        <v>11</v>
      </c>
      <c r="G8" s="13">
        <v>324399322</v>
      </c>
      <c r="H8" s="14">
        <v>2.1370934942154907E-2</v>
      </c>
      <c r="I8" s="15">
        <f>_xlfn.IFS(G8&gt;0,RANK(G8,$G$8:$G$29,0),G8=0,"-")</f>
        <v>11</v>
      </c>
      <c r="J8" s="13">
        <v>5296071821</v>
      </c>
      <c r="K8" s="14">
        <v>1.7700202652630503E-2</v>
      </c>
      <c r="L8" s="15">
        <f>_xlfn.IFS(J8&gt;0,RANK(J8,$J$8:$J$29,0),J8=0,"-")</f>
        <v>12</v>
      </c>
      <c r="M8" s="13">
        <v>6029210841</v>
      </c>
      <c r="N8" s="14">
        <v>1.7311016739045514E-2</v>
      </c>
      <c r="O8" s="15">
        <f>_xlfn.IFS(M8&gt;0,RANK(M8,$M$8:$M$29,0),M8=0,"-")</f>
        <v>13</v>
      </c>
      <c r="P8" s="13">
        <v>4624787830</v>
      </c>
      <c r="Q8" s="14">
        <v>1.775121661030233E-2</v>
      </c>
      <c r="R8" s="15">
        <f>_xlfn.IFS(P8&gt;0,RANK(P8,$P$8:$P$29,0),P8=0,"-")</f>
        <v>14</v>
      </c>
      <c r="S8" s="13">
        <v>2209595706</v>
      </c>
      <c r="T8" s="14">
        <v>1.7228255220545909E-2</v>
      </c>
      <c r="U8" s="15">
        <f>_xlfn.IFS(S8&gt;0,RANK(S8,$S$8:$S$29,0),S8=0,"-")</f>
        <v>15</v>
      </c>
      <c r="V8" s="13">
        <v>737422237</v>
      </c>
      <c r="W8" s="14">
        <v>1.5671678999605403E-2</v>
      </c>
      <c r="X8" s="15">
        <f>_xlfn.IFS(V8&gt;0,RANK(V8,$V$8:$V$29,0),V8=0,"-")</f>
        <v>14</v>
      </c>
    </row>
    <row r="9" spans="2:24" ht="18.75" customHeight="1">
      <c r="B9" s="17" t="s">
        <v>7</v>
      </c>
      <c r="C9" s="18"/>
      <c r="D9" s="77">
        <v>299708308</v>
      </c>
      <c r="E9" s="82">
        <v>7.139246956478916E-2</v>
      </c>
      <c r="F9" s="83">
        <f t="shared" ref="F9:F28" si="0">_xlfn.IFS(D9&gt;0,RANK(D9,$D$8:$D$29,0),D9=0,"-")</f>
        <v>6</v>
      </c>
      <c r="G9" s="19">
        <v>900898983</v>
      </c>
      <c r="H9" s="20">
        <v>5.9349857565813659E-2</v>
      </c>
      <c r="I9" s="21">
        <f t="shared" ref="I9:I29" si="1">_xlfn.IFS(G9&gt;0,RANK(G9,$G$8:$G$29,0),G9=0,"-")</f>
        <v>5</v>
      </c>
      <c r="J9" s="19">
        <v>49064875147</v>
      </c>
      <c r="K9" s="20">
        <v>0.16398158155338843</v>
      </c>
      <c r="L9" s="21">
        <f t="shared" ref="L9:L29" si="2">_xlfn.IFS(J9&gt;0,RANK(J9,$J$8:$J$29,0),J9=0,"-")</f>
        <v>2</v>
      </c>
      <c r="M9" s="19">
        <v>44163484495</v>
      </c>
      <c r="N9" s="20">
        <v>0.12680180532892432</v>
      </c>
      <c r="O9" s="21">
        <f t="shared" ref="O9:O29" si="3">_xlfn.IFS(M9&gt;0,RANK(M9,$M$8:$M$29,0),M9=0,"-")</f>
        <v>3</v>
      </c>
      <c r="P9" s="19">
        <v>22212664712</v>
      </c>
      <c r="Q9" s="20">
        <v>8.5258359364505334E-2</v>
      </c>
      <c r="R9" s="21">
        <f t="shared" ref="R9:R29" si="4">_xlfn.IFS(P9&gt;0,RANK(P9,$P$8:$P$29,0),P9=0,"-")</f>
        <v>3</v>
      </c>
      <c r="S9" s="19">
        <v>6664993698</v>
      </c>
      <c r="T9" s="20">
        <v>5.1967068980389337E-2</v>
      </c>
      <c r="U9" s="21">
        <f t="shared" ref="U9:U29" si="5">_xlfn.IFS(S9&gt;0,RANK(S9,$S$8:$S$29,0),S9=0,"-")</f>
        <v>8</v>
      </c>
      <c r="V9" s="19">
        <v>1362807997</v>
      </c>
      <c r="W9" s="20">
        <v>2.8962361582648075E-2</v>
      </c>
      <c r="X9" s="21">
        <f t="shared" ref="X9:X29" si="6">_xlfn.IFS(V9&gt;0,RANK(V9,$V$8:$V$29,0),V9=0,"-")</f>
        <v>11</v>
      </c>
    </row>
    <row r="10" spans="2:24" ht="18.75" customHeight="1">
      <c r="B10" s="17" t="s">
        <v>8</v>
      </c>
      <c r="C10" s="18"/>
      <c r="D10" s="77">
        <v>73263249</v>
      </c>
      <c r="E10" s="82">
        <v>1.7451782732863279E-2</v>
      </c>
      <c r="F10" s="83">
        <f t="shared" si="0"/>
        <v>14</v>
      </c>
      <c r="G10" s="19">
        <v>157381921</v>
      </c>
      <c r="H10" s="20">
        <v>1.0368082072509274E-2</v>
      </c>
      <c r="I10" s="21">
        <f t="shared" si="1"/>
        <v>15</v>
      </c>
      <c r="J10" s="19">
        <v>3477445090</v>
      </c>
      <c r="K10" s="20">
        <v>1.1622101226484657E-2</v>
      </c>
      <c r="L10" s="21">
        <f t="shared" si="2"/>
        <v>16</v>
      </c>
      <c r="M10" s="19">
        <v>4409139087</v>
      </c>
      <c r="N10" s="20">
        <v>1.2659481075167936E-2</v>
      </c>
      <c r="O10" s="21">
        <f t="shared" si="3"/>
        <v>16</v>
      </c>
      <c r="P10" s="19">
        <v>3528122598</v>
      </c>
      <c r="Q10" s="20">
        <v>1.3541911708585475E-2</v>
      </c>
      <c r="R10" s="21">
        <f t="shared" si="4"/>
        <v>16</v>
      </c>
      <c r="S10" s="19">
        <v>1727324945</v>
      </c>
      <c r="T10" s="20">
        <v>1.3467981912015639E-2</v>
      </c>
      <c r="U10" s="21">
        <f t="shared" si="5"/>
        <v>16</v>
      </c>
      <c r="V10" s="19">
        <v>687532200</v>
      </c>
      <c r="W10" s="20">
        <v>1.4611417176849391E-2</v>
      </c>
      <c r="X10" s="21">
        <f t="shared" si="6"/>
        <v>15</v>
      </c>
    </row>
    <row r="11" spans="2:24" ht="18.75" customHeight="1">
      <c r="B11" s="17" t="s">
        <v>9</v>
      </c>
      <c r="C11" s="18"/>
      <c r="D11" s="77">
        <v>341925964</v>
      </c>
      <c r="E11" s="82">
        <v>8.144898999023141E-2</v>
      </c>
      <c r="F11" s="83">
        <f t="shared" si="0"/>
        <v>4</v>
      </c>
      <c r="G11" s="19">
        <v>857806959</v>
      </c>
      <c r="H11" s="20">
        <v>5.6511020432147334E-2</v>
      </c>
      <c r="I11" s="21">
        <f t="shared" si="1"/>
        <v>6</v>
      </c>
      <c r="J11" s="19">
        <v>25191294739</v>
      </c>
      <c r="K11" s="20">
        <v>8.4192782317338719E-2</v>
      </c>
      <c r="L11" s="21">
        <f t="shared" si="2"/>
        <v>4</v>
      </c>
      <c r="M11" s="19">
        <v>25913123514</v>
      </c>
      <c r="N11" s="20">
        <v>7.4401530605190516E-2</v>
      </c>
      <c r="O11" s="21">
        <f t="shared" si="3"/>
        <v>4</v>
      </c>
      <c r="P11" s="19">
        <v>15969107738</v>
      </c>
      <c r="Q11" s="20">
        <v>6.1293858432094402E-2</v>
      </c>
      <c r="R11" s="21">
        <f t="shared" si="4"/>
        <v>9</v>
      </c>
      <c r="S11" s="19">
        <v>6306838310</v>
      </c>
      <c r="T11" s="20">
        <v>4.9174525341604026E-2</v>
      </c>
      <c r="U11" s="21">
        <f t="shared" si="5"/>
        <v>9</v>
      </c>
      <c r="V11" s="19">
        <v>1874571151</v>
      </c>
      <c r="W11" s="20">
        <v>3.983833937515615E-2</v>
      </c>
      <c r="X11" s="21">
        <f t="shared" si="6"/>
        <v>8</v>
      </c>
    </row>
    <row r="12" spans="2:24" ht="18.75" customHeight="1">
      <c r="B12" s="17" t="s">
        <v>10</v>
      </c>
      <c r="C12" s="18"/>
      <c r="D12" s="77">
        <v>317949374</v>
      </c>
      <c r="E12" s="82">
        <v>7.5737610204782063E-2</v>
      </c>
      <c r="F12" s="83">
        <f t="shared" si="0"/>
        <v>5</v>
      </c>
      <c r="G12" s="19">
        <v>750137607</v>
      </c>
      <c r="H12" s="20">
        <v>4.9417926948875576E-2</v>
      </c>
      <c r="I12" s="21">
        <f t="shared" si="1"/>
        <v>9</v>
      </c>
      <c r="J12" s="19">
        <v>6908213715</v>
      </c>
      <c r="K12" s="20">
        <v>2.3088203267623595E-2</v>
      </c>
      <c r="L12" s="21">
        <f t="shared" si="2"/>
        <v>11</v>
      </c>
      <c r="M12" s="19">
        <v>8815493927</v>
      </c>
      <c r="N12" s="20">
        <v>2.5310968045021975E-2</v>
      </c>
      <c r="O12" s="21">
        <f t="shared" si="3"/>
        <v>11</v>
      </c>
      <c r="P12" s="19">
        <v>7563419888</v>
      </c>
      <c r="Q12" s="20">
        <v>2.9030500356284798E-2</v>
      </c>
      <c r="R12" s="21">
        <f t="shared" si="4"/>
        <v>11</v>
      </c>
      <c r="S12" s="19">
        <v>4093274297</v>
      </c>
      <c r="T12" s="20">
        <v>3.191532916402972E-2</v>
      </c>
      <c r="U12" s="21">
        <f t="shared" si="5"/>
        <v>10</v>
      </c>
      <c r="V12" s="19">
        <v>1786398677</v>
      </c>
      <c r="W12" s="20">
        <v>3.7964500155511012E-2</v>
      </c>
      <c r="X12" s="21">
        <f t="shared" si="6"/>
        <v>9</v>
      </c>
    </row>
    <row r="13" spans="2:24" ht="18.75" customHeight="1">
      <c r="B13" s="17" t="s">
        <v>11</v>
      </c>
      <c r="C13" s="18"/>
      <c r="D13" s="77">
        <v>351457088</v>
      </c>
      <c r="E13" s="82">
        <v>8.37193657586877E-2</v>
      </c>
      <c r="F13" s="83">
        <f t="shared" si="0"/>
        <v>3</v>
      </c>
      <c r="G13" s="19">
        <v>1064791634</v>
      </c>
      <c r="H13" s="20">
        <v>7.0146856648377401E-2</v>
      </c>
      <c r="I13" s="21">
        <f t="shared" si="1"/>
        <v>4</v>
      </c>
      <c r="J13" s="19">
        <v>14633136423</v>
      </c>
      <c r="K13" s="20">
        <v>4.8905960660061948E-2</v>
      </c>
      <c r="L13" s="21">
        <f t="shared" si="2"/>
        <v>8</v>
      </c>
      <c r="M13" s="19">
        <v>19972431233</v>
      </c>
      <c r="N13" s="20">
        <v>5.7344667571212982E-2</v>
      </c>
      <c r="O13" s="21">
        <f t="shared" si="3"/>
        <v>8</v>
      </c>
      <c r="P13" s="19">
        <v>16531258518</v>
      </c>
      <c r="Q13" s="20">
        <v>6.3451548823575649E-2</v>
      </c>
      <c r="R13" s="21">
        <f t="shared" si="4"/>
        <v>8</v>
      </c>
      <c r="S13" s="19">
        <v>8208155231</v>
      </c>
      <c r="T13" s="20">
        <v>6.399912564345242E-2</v>
      </c>
      <c r="U13" s="21">
        <f t="shared" si="5"/>
        <v>7</v>
      </c>
      <c r="V13" s="19">
        <v>2664769194</v>
      </c>
      <c r="W13" s="20">
        <v>5.6631608488374369E-2</v>
      </c>
      <c r="X13" s="21">
        <f t="shared" si="6"/>
        <v>6</v>
      </c>
    </row>
    <row r="14" spans="2:24" ht="18.75" customHeight="1">
      <c r="B14" s="17" t="s">
        <v>12</v>
      </c>
      <c r="C14" s="18"/>
      <c r="D14" s="77">
        <v>60429055</v>
      </c>
      <c r="E14" s="82">
        <v>1.439459419295267E-2</v>
      </c>
      <c r="F14" s="83">
        <f t="shared" si="0"/>
        <v>15</v>
      </c>
      <c r="G14" s="19">
        <v>247878441</v>
      </c>
      <c r="H14" s="20">
        <v>1.6329855449493769E-2</v>
      </c>
      <c r="I14" s="21">
        <f t="shared" si="1"/>
        <v>13</v>
      </c>
      <c r="J14" s="19">
        <v>14599489108</v>
      </c>
      <c r="K14" s="20">
        <v>4.8793506691470485E-2</v>
      </c>
      <c r="L14" s="21">
        <f t="shared" si="2"/>
        <v>9</v>
      </c>
      <c r="M14" s="19">
        <v>14966339909</v>
      </c>
      <c r="N14" s="20">
        <v>4.2971222523041294E-2</v>
      </c>
      <c r="O14" s="21">
        <f t="shared" si="3"/>
        <v>10</v>
      </c>
      <c r="P14" s="19">
        <v>8469222100</v>
      </c>
      <c r="Q14" s="20">
        <v>3.2507220124270993E-2</v>
      </c>
      <c r="R14" s="21">
        <f t="shared" si="4"/>
        <v>10</v>
      </c>
      <c r="S14" s="19">
        <v>2817284805</v>
      </c>
      <c r="T14" s="20">
        <v>2.1966417439039824E-2</v>
      </c>
      <c r="U14" s="21">
        <f t="shared" si="5"/>
        <v>12</v>
      </c>
      <c r="V14" s="19">
        <v>647223022</v>
      </c>
      <c r="W14" s="20">
        <v>1.3754767530747171E-2</v>
      </c>
      <c r="X14" s="21">
        <f t="shared" si="6"/>
        <v>16</v>
      </c>
    </row>
    <row r="15" spans="2:24" ht="18.75" customHeight="1">
      <c r="B15" s="17" t="s">
        <v>13</v>
      </c>
      <c r="C15" s="18"/>
      <c r="D15" s="77">
        <v>5256597</v>
      </c>
      <c r="E15" s="82">
        <v>1.2521556170436957E-3</v>
      </c>
      <c r="F15" s="83">
        <f t="shared" si="0"/>
        <v>18</v>
      </c>
      <c r="G15" s="19">
        <v>21488814</v>
      </c>
      <c r="H15" s="20">
        <v>1.4156504494114435E-3</v>
      </c>
      <c r="I15" s="21">
        <f t="shared" si="1"/>
        <v>18</v>
      </c>
      <c r="J15" s="19">
        <v>1173274429</v>
      </c>
      <c r="K15" s="20">
        <v>3.9212450024003068E-3</v>
      </c>
      <c r="L15" s="21">
        <f t="shared" si="2"/>
        <v>18</v>
      </c>
      <c r="M15" s="19">
        <v>1218540364</v>
      </c>
      <c r="N15" s="20">
        <v>3.4986622950654604E-3</v>
      </c>
      <c r="O15" s="21">
        <f t="shared" si="3"/>
        <v>18</v>
      </c>
      <c r="P15" s="19">
        <v>713911459</v>
      </c>
      <c r="Q15" s="20">
        <v>2.7401899103522706E-3</v>
      </c>
      <c r="R15" s="21">
        <f t="shared" si="4"/>
        <v>18</v>
      </c>
      <c r="S15" s="19">
        <v>247376512</v>
      </c>
      <c r="T15" s="20">
        <v>1.9287988624940048E-3</v>
      </c>
      <c r="U15" s="21">
        <f t="shared" si="5"/>
        <v>18</v>
      </c>
      <c r="V15" s="19">
        <v>65583074</v>
      </c>
      <c r="W15" s="20">
        <v>1.3937698539125654E-3</v>
      </c>
      <c r="X15" s="21">
        <f t="shared" si="6"/>
        <v>18</v>
      </c>
    </row>
    <row r="16" spans="2:24" ht="18.75" customHeight="1">
      <c r="B16" s="17" t="s">
        <v>14</v>
      </c>
      <c r="C16" s="18"/>
      <c r="D16" s="77">
        <v>506013032</v>
      </c>
      <c r="E16" s="82">
        <v>0.12053559751986148</v>
      </c>
      <c r="F16" s="83">
        <f t="shared" si="0"/>
        <v>2</v>
      </c>
      <c r="G16" s="19">
        <v>2149343410</v>
      </c>
      <c r="H16" s="20">
        <v>0.14159548145868006</v>
      </c>
      <c r="I16" s="21">
        <f t="shared" si="1"/>
        <v>2</v>
      </c>
      <c r="J16" s="19">
        <v>54170160783</v>
      </c>
      <c r="K16" s="20">
        <v>0.18104415045557926</v>
      </c>
      <c r="L16" s="21">
        <f t="shared" si="2"/>
        <v>1</v>
      </c>
      <c r="M16" s="19">
        <v>66429127923</v>
      </c>
      <c r="N16" s="20">
        <v>0.19073072343320441</v>
      </c>
      <c r="O16" s="21">
        <f t="shared" si="3"/>
        <v>1</v>
      </c>
      <c r="P16" s="19">
        <v>52445485469</v>
      </c>
      <c r="Q16" s="20">
        <v>0.20130029895721341</v>
      </c>
      <c r="R16" s="21">
        <f t="shared" si="4"/>
        <v>1</v>
      </c>
      <c r="S16" s="19">
        <v>27274307801</v>
      </c>
      <c r="T16" s="20">
        <v>0.21265824081908052</v>
      </c>
      <c r="U16" s="21">
        <f t="shared" si="5"/>
        <v>1</v>
      </c>
      <c r="V16" s="19">
        <v>10644356635</v>
      </c>
      <c r="W16" s="20">
        <v>0.22621360188388234</v>
      </c>
      <c r="X16" s="21">
        <f t="shared" si="6"/>
        <v>1</v>
      </c>
    </row>
    <row r="17" spans="2:25" ht="18.75" customHeight="1">
      <c r="B17" s="17" t="s">
        <v>15</v>
      </c>
      <c r="C17" s="18"/>
      <c r="D17" s="77">
        <v>220979156</v>
      </c>
      <c r="E17" s="82">
        <v>5.2638673163450632E-2</v>
      </c>
      <c r="F17" s="83">
        <f t="shared" si="0"/>
        <v>9</v>
      </c>
      <c r="G17" s="19">
        <v>838945370</v>
      </c>
      <c r="H17" s="20">
        <v>5.5268447577988704E-2</v>
      </c>
      <c r="I17" s="21">
        <f t="shared" si="1"/>
        <v>7</v>
      </c>
      <c r="J17" s="19">
        <v>15170058072</v>
      </c>
      <c r="K17" s="20">
        <v>5.0700426882782111E-2</v>
      </c>
      <c r="L17" s="21">
        <f t="shared" si="2"/>
        <v>7</v>
      </c>
      <c r="M17" s="19">
        <v>20371126457</v>
      </c>
      <c r="N17" s="20">
        <v>5.8489397765338486E-2</v>
      </c>
      <c r="O17" s="21">
        <f t="shared" si="3"/>
        <v>7</v>
      </c>
      <c r="P17" s="19">
        <v>18257702975</v>
      </c>
      <c r="Q17" s="20">
        <v>7.0078120819606612E-2</v>
      </c>
      <c r="R17" s="21">
        <f t="shared" si="4"/>
        <v>7</v>
      </c>
      <c r="S17" s="19">
        <v>11086576445</v>
      </c>
      <c r="T17" s="20">
        <v>8.6442224701061471E-2</v>
      </c>
      <c r="U17" s="21">
        <f t="shared" si="5"/>
        <v>4</v>
      </c>
      <c r="V17" s="19">
        <v>5057476245</v>
      </c>
      <c r="W17" s="20">
        <v>0.10748135909518239</v>
      </c>
      <c r="X17" s="21">
        <f t="shared" si="6"/>
        <v>3</v>
      </c>
    </row>
    <row r="18" spans="2:25" ht="18.75" customHeight="1">
      <c r="B18" s="17" t="s">
        <v>294</v>
      </c>
      <c r="C18" s="75"/>
      <c r="D18" s="77">
        <v>240166918</v>
      </c>
      <c r="E18" s="82">
        <v>5.7209322952049141E-2</v>
      </c>
      <c r="F18" s="83">
        <f t="shared" si="0"/>
        <v>8</v>
      </c>
      <c r="G18" s="19">
        <v>769756573</v>
      </c>
      <c r="H18" s="20">
        <v>5.0710394650205576E-2</v>
      </c>
      <c r="I18" s="21">
        <f t="shared" si="1"/>
        <v>8</v>
      </c>
      <c r="J18" s="19">
        <v>21069731506</v>
      </c>
      <c r="K18" s="20">
        <v>7.0417949396746615E-2</v>
      </c>
      <c r="L18" s="21">
        <f t="shared" si="2"/>
        <v>6</v>
      </c>
      <c r="M18" s="19">
        <v>25408726236</v>
      </c>
      <c r="N18" s="20">
        <v>7.2953309610295142E-2</v>
      </c>
      <c r="O18" s="21">
        <f t="shared" si="3"/>
        <v>5</v>
      </c>
      <c r="P18" s="19">
        <v>19713241669</v>
      </c>
      <c r="Q18" s="20">
        <v>7.5664881464985359E-2</v>
      </c>
      <c r="R18" s="21">
        <f t="shared" si="4"/>
        <v>5</v>
      </c>
      <c r="S18" s="19">
        <v>10294412414</v>
      </c>
      <c r="T18" s="20">
        <v>8.0265708306887937E-2</v>
      </c>
      <c r="U18" s="21">
        <f t="shared" si="5"/>
        <v>5</v>
      </c>
      <c r="V18" s="19">
        <v>3970811950</v>
      </c>
      <c r="W18" s="20">
        <v>8.4387596584230992E-2</v>
      </c>
      <c r="X18" s="21">
        <f t="shared" si="6"/>
        <v>5</v>
      </c>
    </row>
    <row r="19" spans="2:25" ht="18.75" customHeight="1">
      <c r="B19" s="17" t="s">
        <v>16</v>
      </c>
      <c r="C19" s="75"/>
      <c r="D19" s="77">
        <v>78161724</v>
      </c>
      <c r="E19" s="82">
        <v>1.8618631358732471E-2</v>
      </c>
      <c r="F19" s="83">
        <f t="shared" si="0"/>
        <v>12</v>
      </c>
      <c r="G19" s="19">
        <v>313809685</v>
      </c>
      <c r="H19" s="20">
        <v>2.0673305730130733E-2</v>
      </c>
      <c r="I19" s="21">
        <f t="shared" si="1"/>
        <v>12</v>
      </c>
      <c r="J19" s="19">
        <v>4653262094</v>
      </c>
      <c r="K19" s="20">
        <v>1.5551843865299382E-2</v>
      </c>
      <c r="L19" s="21">
        <f t="shared" si="2"/>
        <v>13</v>
      </c>
      <c r="M19" s="19">
        <v>5435882474</v>
      </c>
      <c r="N19" s="20">
        <v>1.5607457589472969E-2</v>
      </c>
      <c r="O19" s="21">
        <f t="shared" si="3"/>
        <v>14</v>
      </c>
      <c r="P19" s="19">
        <v>4657450689</v>
      </c>
      <c r="Q19" s="20">
        <v>1.787658570971478E-2</v>
      </c>
      <c r="R19" s="21">
        <f t="shared" si="4"/>
        <v>13</v>
      </c>
      <c r="S19" s="19">
        <v>2676195893</v>
      </c>
      <c r="T19" s="20">
        <v>2.0866344797639994E-2</v>
      </c>
      <c r="U19" s="21">
        <f t="shared" si="5"/>
        <v>13</v>
      </c>
      <c r="V19" s="19">
        <v>1232467789</v>
      </c>
      <c r="W19" s="20">
        <v>2.6192374731115416E-2</v>
      </c>
      <c r="X19" s="21">
        <f t="shared" si="6"/>
        <v>12</v>
      </c>
    </row>
    <row r="20" spans="2:25" ht="18.75" customHeight="1">
      <c r="B20" s="17" t="s">
        <v>17</v>
      </c>
      <c r="C20" s="75"/>
      <c r="D20" s="77">
        <v>295772651</v>
      </c>
      <c r="E20" s="82">
        <v>7.0454970452852803E-2</v>
      </c>
      <c r="F20" s="83">
        <f t="shared" si="0"/>
        <v>7</v>
      </c>
      <c r="G20" s="19">
        <v>1224889826</v>
      </c>
      <c r="H20" s="20">
        <v>8.0693882531460551E-2</v>
      </c>
      <c r="I20" s="21">
        <f t="shared" si="1"/>
        <v>3</v>
      </c>
      <c r="J20" s="19">
        <v>37899309435</v>
      </c>
      <c r="K20" s="20">
        <v>0.12666472058295966</v>
      </c>
      <c r="L20" s="21">
        <f t="shared" si="2"/>
        <v>3</v>
      </c>
      <c r="M20" s="19">
        <v>47083167881</v>
      </c>
      <c r="N20" s="20">
        <v>0.13518477439413884</v>
      </c>
      <c r="O20" s="21">
        <f t="shared" si="3"/>
        <v>2</v>
      </c>
      <c r="P20" s="19">
        <v>35260840671</v>
      </c>
      <c r="Q20" s="20">
        <v>0.13534087262383218</v>
      </c>
      <c r="R20" s="21">
        <f t="shared" si="4"/>
        <v>2</v>
      </c>
      <c r="S20" s="19">
        <v>17044891884</v>
      </c>
      <c r="T20" s="20">
        <v>0.13289931130241053</v>
      </c>
      <c r="U20" s="21">
        <f t="shared" si="5"/>
        <v>2</v>
      </c>
      <c r="V20" s="19">
        <v>6296383616</v>
      </c>
      <c r="W20" s="20">
        <v>0.13381058766244763</v>
      </c>
      <c r="X20" s="21">
        <f t="shared" si="6"/>
        <v>2</v>
      </c>
    </row>
    <row r="21" spans="2:25" ht="18.75" customHeight="1">
      <c r="B21" s="17" t="s">
        <v>18</v>
      </c>
      <c r="C21" s="75"/>
      <c r="D21" s="77">
        <v>1026717035</v>
      </c>
      <c r="E21" s="82">
        <v>0.24457067994554246</v>
      </c>
      <c r="F21" s="83">
        <f t="shared" si="0"/>
        <v>1</v>
      </c>
      <c r="G21" s="19">
        <v>4421023236</v>
      </c>
      <c r="H21" s="20">
        <v>0.29125030031447219</v>
      </c>
      <c r="I21" s="21">
        <f t="shared" si="1"/>
        <v>1</v>
      </c>
      <c r="J21" s="19">
        <v>22463441479</v>
      </c>
      <c r="K21" s="20">
        <v>7.50759203976826E-2</v>
      </c>
      <c r="L21" s="21">
        <f t="shared" si="2"/>
        <v>5</v>
      </c>
      <c r="M21" s="19">
        <v>25188567989</v>
      </c>
      <c r="N21" s="20">
        <v>7.2321193202433076E-2</v>
      </c>
      <c r="O21" s="21">
        <f t="shared" si="3"/>
        <v>6</v>
      </c>
      <c r="P21" s="19">
        <v>18772434483</v>
      </c>
      <c r="Q21" s="20">
        <v>7.2053802911525536E-2</v>
      </c>
      <c r="R21" s="21">
        <f t="shared" si="4"/>
        <v>6</v>
      </c>
      <c r="S21" s="19">
        <v>8262990060</v>
      </c>
      <c r="T21" s="20">
        <v>6.4426673735812345E-2</v>
      </c>
      <c r="U21" s="21">
        <f t="shared" si="5"/>
        <v>6</v>
      </c>
      <c r="V21" s="19">
        <v>2584649746</v>
      </c>
      <c r="W21" s="20">
        <v>5.4928911976550067E-2</v>
      </c>
      <c r="X21" s="21">
        <f t="shared" si="6"/>
        <v>7</v>
      </c>
    </row>
    <row r="22" spans="2:25" ht="18.75" customHeight="1">
      <c r="B22" s="17" t="s">
        <v>295</v>
      </c>
      <c r="C22" s="75"/>
      <c r="D22" s="77">
        <v>1510</v>
      </c>
      <c r="E22" s="82">
        <v>3.596918275713319E-7</v>
      </c>
      <c r="F22" s="83">
        <f t="shared" si="0"/>
        <v>21</v>
      </c>
      <c r="G22" s="19">
        <v>6352</v>
      </c>
      <c r="H22" s="20">
        <v>4.184601185836263E-7</v>
      </c>
      <c r="I22" s="21">
        <f t="shared" si="1"/>
        <v>21</v>
      </c>
      <c r="J22" s="19">
        <v>647831</v>
      </c>
      <c r="K22" s="20">
        <v>2.1651405744137233E-6</v>
      </c>
      <c r="L22" s="21">
        <f t="shared" si="2"/>
        <v>21</v>
      </c>
      <c r="M22" s="19">
        <v>442082</v>
      </c>
      <c r="N22" s="20">
        <v>1.2693019209063549E-6</v>
      </c>
      <c r="O22" s="21">
        <f t="shared" si="3"/>
        <v>21</v>
      </c>
      <c r="P22" s="19">
        <v>428618</v>
      </c>
      <c r="Q22" s="20">
        <v>1.6451545975190314E-6</v>
      </c>
      <c r="R22" s="21">
        <f t="shared" si="4"/>
        <v>21</v>
      </c>
      <c r="S22" s="19">
        <v>467778</v>
      </c>
      <c r="T22" s="20">
        <v>3.6472730050447174E-6</v>
      </c>
      <c r="U22" s="21">
        <f t="shared" si="5"/>
        <v>21</v>
      </c>
      <c r="V22" s="19">
        <v>296884</v>
      </c>
      <c r="W22" s="20">
        <v>6.3093713678163069E-6</v>
      </c>
      <c r="X22" s="21">
        <f t="shared" si="6"/>
        <v>21</v>
      </c>
    </row>
    <row r="23" spans="2:25" ht="18.75" customHeight="1">
      <c r="B23" s="17" t="s">
        <v>296</v>
      </c>
      <c r="C23" s="75"/>
      <c r="D23" s="77">
        <v>1193</v>
      </c>
      <c r="E23" s="82">
        <v>2.8418036443218474E-7</v>
      </c>
      <c r="F23" s="83">
        <f t="shared" si="0"/>
        <v>22</v>
      </c>
      <c r="G23" s="19">
        <v>0</v>
      </c>
      <c r="H23" s="20">
        <v>0</v>
      </c>
      <c r="I23" s="21" t="str">
        <f t="shared" si="1"/>
        <v>-</v>
      </c>
      <c r="J23" s="19">
        <v>101592</v>
      </c>
      <c r="K23" s="20">
        <v>3.3953447926363352E-7</v>
      </c>
      <c r="L23" s="21">
        <f t="shared" si="2"/>
        <v>22</v>
      </c>
      <c r="M23" s="19">
        <v>114137</v>
      </c>
      <c r="N23" s="20">
        <v>3.2770914297910484E-7</v>
      </c>
      <c r="O23" s="21">
        <f t="shared" si="3"/>
        <v>22</v>
      </c>
      <c r="P23" s="19">
        <v>95592</v>
      </c>
      <c r="Q23" s="20">
        <v>3.6690857193594118E-7</v>
      </c>
      <c r="R23" s="21">
        <f t="shared" si="4"/>
        <v>22</v>
      </c>
      <c r="S23" s="19">
        <v>20449</v>
      </c>
      <c r="T23" s="20">
        <v>1.5944120005677785E-7</v>
      </c>
      <c r="U23" s="21">
        <f t="shared" si="5"/>
        <v>22</v>
      </c>
      <c r="V23" s="19">
        <v>10019</v>
      </c>
      <c r="W23" s="20">
        <v>2.129235382646137E-7</v>
      </c>
      <c r="X23" s="21">
        <f t="shared" si="6"/>
        <v>22</v>
      </c>
    </row>
    <row r="24" spans="2:25" ht="18.75" customHeight="1">
      <c r="B24" s="17" t="s">
        <v>19</v>
      </c>
      <c r="C24" s="18"/>
      <c r="D24" s="77">
        <v>4930773</v>
      </c>
      <c r="E24" s="82">
        <v>1.1745422196750854E-3</v>
      </c>
      <c r="F24" s="83">
        <f t="shared" si="0"/>
        <v>19</v>
      </c>
      <c r="G24" s="19">
        <v>12887616</v>
      </c>
      <c r="H24" s="20">
        <v>8.4901658054474809E-4</v>
      </c>
      <c r="I24" s="21">
        <f t="shared" si="1"/>
        <v>19</v>
      </c>
      <c r="J24" s="19">
        <v>149291991</v>
      </c>
      <c r="K24" s="20">
        <v>4.9895442970328437E-4</v>
      </c>
      <c r="L24" s="21">
        <f t="shared" si="2"/>
        <v>19</v>
      </c>
      <c r="M24" s="19">
        <v>119986100</v>
      </c>
      <c r="N24" s="20">
        <v>3.4450302706751687E-4</v>
      </c>
      <c r="O24" s="21">
        <f t="shared" si="3"/>
        <v>19</v>
      </c>
      <c r="P24" s="19">
        <v>67477129</v>
      </c>
      <c r="Q24" s="20">
        <v>2.5899591011514859E-4</v>
      </c>
      <c r="R24" s="21">
        <f t="shared" si="4"/>
        <v>19</v>
      </c>
      <c r="S24" s="19">
        <v>26776303</v>
      </c>
      <c r="T24" s="20">
        <v>2.0877528893363493E-4</v>
      </c>
      <c r="U24" s="21">
        <f t="shared" si="5"/>
        <v>19</v>
      </c>
      <c r="V24" s="19">
        <v>7698859</v>
      </c>
      <c r="W24" s="20">
        <v>1.6361595956486332E-4</v>
      </c>
      <c r="X24" s="21">
        <f t="shared" si="6"/>
        <v>19</v>
      </c>
    </row>
    <row r="25" spans="2:25" ht="18.75" customHeight="1">
      <c r="B25" s="17" t="s">
        <v>20</v>
      </c>
      <c r="C25" s="18"/>
      <c r="D25" s="77">
        <v>74547314</v>
      </c>
      <c r="E25" s="82">
        <v>1.7757655372976116E-2</v>
      </c>
      <c r="F25" s="83">
        <f t="shared" si="0"/>
        <v>13</v>
      </c>
      <c r="G25" s="19">
        <v>239676830</v>
      </c>
      <c r="H25" s="20">
        <v>1.5789545765671858E-2</v>
      </c>
      <c r="I25" s="21">
        <f t="shared" si="1"/>
        <v>14</v>
      </c>
      <c r="J25" s="19">
        <v>4619304139</v>
      </c>
      <c r="K25" s="20">
        <v>1.5438351694973146E-2</v>
      </c>
      <c r="L25" s="21">
        <f t="shared" si="2"/>
        <v>14</v>
      </c>
      <c r="M25" s="19">
        <v>6146723606</v>
      </c>
      <c r="N25" s="20">
        <v>1.7648418348578401E-2</v>
      </c>
      <c r="O25" s="21">
        <f t="shared" si="3"/>
        <v>12</v>
      </c>
      <c r="P25" s="19">
        <v>5525510653</v>
      </c>
      <c r="Q25" s="20">
        <v>2.1208440276477739E-2</v>
      </c>
      <c r="R25" s="21">
        <f t="shared" si="4"/>
        <v>12</v>
      </c>
      <c r="S25" s="19">
        <v>3243709341</v>
      </c>
      <c r="T25" s="20">
        <v>2.5291256783432931E-2</v>
      </c>
      <c r="U25" s="21">
        <f t="shared" si="5"/>
        <v>11</v>
      </c>
      <c r="V25" s="19">
        <v>1540095667</v>
      </c>
      <c r="W25" s="20">
        <v>3.2730074726383895E-2</v>
      </c>
      <c r="X25" s="21">
        <f t="shared" si="6"/>
        <v>10</v>
      </c>
    </row>
    <row r="26" spans="2:25" ht="18.75" customHeight="1">
      <c r="B26" s="17" t="s">
        <v>21</v>
      </c>
      <c r="C26" s="18"/>
      <c r="D26" s="77">
        <v>131453114</v>
      </c>
      <c r="E26" s="82">
        <v>3.1312987294438828E-2</v>
      </c>
      <c r="F26" s="83">
        <f t="shared" si="0"/>
        <v>10</v>
      </c>
      <c r="G26" s="19">
        <v>579867686</v>
      </c>
      <c r="H26" s="20">
        <v>3.8200802998484412E-2</v>
      </c>
      <c r="I26" s="21">
        <f t="shared" si="1"/>
        <v>10</v>
      </c>
      <c r="J26" s="19">
        <v>12973085523</v>
      </c>
      <c r="K26" s="20">
        <v>4.3357841537664261E-2</v>
      </c>
      <c r="L26" s="21">
        <f t="shared" si="2"/>
        <v>10</v>
      </c>
      <c r="M26" s="19">
        <v>19598340936</v>
      </c>
      <c r="N26" s="20">
        <v>5.6270582825454211E-2</v>
      </c>
      <c r="O26" s="21">
        <f t="shared" si="3"/>
        <v>9</v>
      </c>
      <c r="P26" s="19">
        <v>20423011807</v>
      </c>
      <c r="Q26" s="20">
        <v>7.8389175838325761E-2</v>
      </c>
      <c r="R26" s="21">
        <f t="shared" si="4"/>
        <v>4</v>
      </c>
      <c r="S26" s="19">
        <v>12755186372</v>
      </c>
      <c r="T26" s="20">
        <v>9.9452404621230298E-2</v>
      </c>
      <c r="U26" s="21">
        <f t="shared" si="5"/>
        <v>3</v>
      </c>
      <c r="V26" s="19">
        <v>4545237069</v>
      </c>
      <c r="W26" s="20">
        <v>9.6595264894995717E-2</v>
      </c>
      <c r="X26" s="21">
        <f t="shared" si="6"/>
        <v>4</v>
      </c>
    </row>
    <row r="27" spans="2:25" ht="18.75" customHeight="1">
      <c r="B27" s="17" t="s">
        <v>22</v>
      </c>
      <c r="C27" s="18"/>
      <c r="D27" s="77">
        <v>44231747</v>
      </c>
      <c r="E27" s="82">
        <v>1.0536290010001838E-2</v>
      </c>
      <c r="F27" s="83">
        <f t="shared" si="0"/>
        <v>16</v>
      </c>
      <c r="G27" s="19">
        <v>149524194</v>
      </c>
      <c r="H27" s="20">
        <v>9.8504269446412374E-3</v>
      </c>
      <c r="I27" s="21">
        <f t="shared" si="1"/>
        <v>17</v>
      </c>
      <c r="J27" s="19">
        <v>1550725826</v>
      </c>
      <c r="K27" s="20">
        <v>5.1827396429992316E-3</v>
      </c>
      <c r="L27" s="21">
        <f t="shared" si="2"/>
        <v>17</v>
      </c>
      <c r="M27" s="19">
        <v>1884869144</v>
      </c>
      <c r="N27" s="20">
        <v>5.4118195835530895E-3</v>
      </c>
      <c r="O27" s="21">
        <f t="shared" si="3"/>
        <v>17</v>
      </c>
      <c r="P27" s="19">
        <v>1450343123</v>
      </c>
      <c r="Q27" s="20">
        <v>5.5668186048732438E-3</v>
      </c>
      <c r="R27" s="21">
        <f t="shared" si="4"/>
        <v>17</v>
      </c>
      <c r="S27" s="19">
        <v>723357721</v>
      </c>
      <c r="T27" s="20">
        <v>5.640032427335121E-3</v>
      </c>
      <c r="U27" s="21">
        <f t="shared" si="5"/>
        <v>17</v>
      </c>
      <c r="V27" s="19">
        <v>261224877</v>
      </c>
      <c r="W27" s="20">
        <v>5.5515445746659852E-3</v>
      </c>
      <c r="X27" s="21">
        <f t="shared" si="6"/>
        <v>17</v>
      </c>
    </row>
    <row r="28" spans="2:25" ht="18.75" customHeight="1">
      <c r="B28" s="17" t="s">
        <v>23</v>
      </c>
      <c r="C28" s="18"/>
      <c r="D28" s="77">
        <v>36134657</v>
      </c>
      <c r="E28" s="82">
        <v>8.6075104735054437E-3</v>
      </c>
      <c r="F28" s="83">
        <f t="shared" si="0"/>
        <v>17</v>
      </c>
      <c r="G28" s="19">
        <v>152641320</v>
      </c>
      <c r="H28" s="20">
        <v>1.0055778474175259E-2</v>
      </c>
      <c r="I28" s="21">
        <f t="shared" si="1"/>
        <v>16</v>
      </c>
      <c r="J28" s="19">
        <v>4111619473</v>
      </c>
      <c r="K28" s="20">
        <v>1.3741599502867059E-2</v>
      </c>
      <c r="L28" s="21">
        <f t="shared" si="2"/>
        <v>15</v>
      </c>
      <c r="M28" s="19">
        <v>5103079951</v>
      </c>
      <c r="N28" s="20">
        <v>1.4651917934552882E-2</v>
      </c>
      <c r="O28" s="21">
        <f t="shared" si="3"/>
        <v>15</v>
      </c>
      <c r="P28" s="19">
        <v>4325289302</v>
      </c>
      <c r="Q28" s="20">
        <v>1.6601658308295922E-2</v>
      </c>
      <c r="R28" s="21">
        <f t="shared" si="4"/>
        <v>15</v>
      </c>
      <c r="S28" s="19">
        <v>2581871864</v>
      </c>
      <c r="T28" s="20">
        <v>2.0130898742676411E-2</v>
      </c>
      <c r="U28" s="21">
        <f t="shared" si="5"/>
        <v>14</v>
      </c>
      <c r="V28" s="19">
        <v>1085042317</v>
      </c>
      <c r="W28" s="20">
        <v>2.3059292274925102E-2</v>
      </c>
      <c r="X28" s="21">
        <f t="shared" si="6"/>
        <v>13</v>
      </c>
    </row>
    <row r="29" spans="2:25" ht="18.75" customHeight="1" thickBot="1">
      <c r="B29" s="24" t="s">
        <v>24</v>
      </c>
      <c r="C29" s="25"/>
      <c r="D29" s="78">
        <v>218752</v>
      </c>
      <c r="E29" s="84">
        <v>5.2108150109194697E-5</v>
      </c>
      <c r="F29" s="85">
        <f>_xlfn.IFS(D29&gt;0,RANK(D29,$D$8:$D$29,0),D29=0,"-")</f>
        <v>20</v>
      </c>
      <c r="G29" s="26">
        <v>2307491</v>
      </c>
      <c r="H29" s="27">
        <v>1.5201400464273464E-4</v>
      </c>
      <c r="I29" s="28">
        <f t="shared" si="1"/>
        <v>20</v>
      </c>
      <c r="J29" s="26">
        <v>35131274</v>
      </c>
      <c r="K29" s="27">
        <v>1.1741356429106649E-4</v>
      </c>
      <c r="L29" s="28">
        <f t="shared" si="2"/>
        <v>20</v>
      </c>
      <c r="M29" s="26">
        <v>29587404</v>
      </c>
      <c r="N29" s="27">
        <v>8.4951092177090146E-5</v>
      </c>
      <c r="O29" s="28">
        <f t="shared" si="3"/>
        <v>20</v>
      </c>
      <c r="P29" s="26">
        <v>21762677</v>
      </c>
      <c r="Q29" s="27">
        <v>8.3531181893601483E-5</v>
      </c>
      <c r="R29" s="28">
        <f t="shared" si="4"/>
        <v>20</v>
      </c>
      <c r="S29" s="26">
        <v>8569841</v>
      </c>
      <c r="T29" s="27">
        <v>6.6819195722811735E-5</v>
      </c>
      <c r="U29" s="28">
        <f t="shared" si="5"/>
        <v>20</v>
      </c>
      <c r="V29" s="26">
        <v>2390845</v>
      </c>
      <c r="W29" s="27">
        <v>5.0810178345369834E-5</v>
      </c>
      <c r="X29" s="28">
        <f t="shared" si="6"/>
        <v>20</v>
      </c>
    </row>
    <row r="30" spans="2:25" ht="18.75" customHeight="1" thickTop="1">
      <c r="B30" s="2" t="s">
        <v>25</v>
      </c>
      <c r="C30" s="3"/>
      <c r="D30" s="79">
        <v>4198038110</v>
      </c>
      <c r="E30" s="86"/>
      <c r="F30" s="87"/>
      <c r="G30" s="30">
        <v>15179463270</v>
      </c>
      <c r="H30" s="86"/>
      <c r="I30" s="87"/>
      <c r="J30" s="30">
        <v>299209671490</v>
      </c>
      <c r="K30" s="86"/>
      <c r="L30" s="87"/>
      <c r="M30" s="30">
        <v>348287505690</v>
      </c>
      <c r="N30" s="86"/>
      <c r="O30" s="87"/>
      <c r="P30" s="30">
        <v>260533569700</v>
      </c>
      <c r="Q30" s="86"/>
      <c r="R30" s="87"/>
      <c r="S30" s="30">
        <v>128254177670</v>
      </c>
      <c r="T30" s="86"/>
      <c r="U30" s="87"/>
      <c r="V30" s="30">
        <v>47054450070</v>
      </c>
      <c r="W30" s="86"/>
      <c r="X30" s="92"/>
      <c r="Y30" s="90"/>
    </row>
    <row r="31" spans="2:25" ht="13.5" customHeight="1">
      <c r="B31" s="32" t="s">
        <v>285</v>
      </c>
      <c r="C31" s="33"/>
    </row>
    <row r="32" spans="2:25" ht="13.5" customHeight="1">
      <c r="B32" s="34" t="s">
        <v>186</v>
      </c>
      <c r="C32" s="33"/>
    </row>
    <row r="33" spans="2:3" ht="13.5" customHeight="1">
      <c r="B33" s="93" t="s">
        <v>300</v>
      </c>
      <c r="C33" s="33"/>
    </row>
    <row r="34" spans="2:3" ht="13.5" customHeight="1">
      <c r="B34" s="35" t="s">
        <v>277</v>
      </c>
      <c r="C34" s="33"/>
    </row>
    <row r="35" spans="2:3" ht="13.5" customHeight="1">
      <c r="B35" s="35" t="s">
        <v>26</v>
      </c>
      <c r="C35" s="33"/>
    </row>
    <row r="36" spans="2:3" ht="13.5" customHeight="1">
      <c r="B36" s="35" t="s">
        <v>191</v>
      </c>
      <c r="C36" s="33"/>
    </row>
    <row r="37" spans="2:3" ht="13.5" customHeight="1">
      <c r="B37" s="35" t="s">
        <v>27</v>
      </c>
      <c r="C37" s="33"/>
    </row>
    <row r="38" spans="2:3" ht="13.5" customHeight="1">
      <c r="B38" s="35" t="s">
        <v>183</v>
      </c>
      <c r="C38" s="33"/>
    </row>
    <row r="39" spans="2:3" ht="13.5" customHeight="1">
      <c r="B39" s="35" t="s">
        <v>189</v>
      </c>
      <c r="C39" s="33"/>
    </row>
  </sheetData>
  <mergeCells count="8">
    <mergeCell ref="B6:C7"/>
    <mergeCell ref="D6:F6"/>
    <mergeCell ref="P6:R6"/>
    <mergeCell ref="S6:U6"/>
    <mergeCell ref="V6:X6"/>
    <mergeCell ref="G6:I6"/>
    <mergeCell ref="J6:L6"/>
    <mergeCell ref="M6:O6"/>
  </mergeCells>
  <phoneticPr fontId="3"/>
  <conditionalFormatting sqref="G8:I29">
    <cfRule type="expression" dxfId="909" priority="3" stopIfTrue="1">
      <formula>$I8&lt;=5</formula>
    </cfRule>
  </conditionalFormatting>
  <conditionalFormatting sqref="V8:X29">
    <cfRule type="expression" dxfId="908" priority="12" stopIfTrue="1">
      <formula>$X8&lt;=5</formula>
    </cfRule>
  </conditionalFormatting>
  <conditionalFormatting sqref="S8:U29">
    <cfRule type="expression" dxfId="907" priority="11" stopIfTrue="1">
      <formula>$U8&lt;=5</formula>
    </cfRule>
  </conditionalFormatting>
  <conditionalFormatting sqref="P8:R29">
    <cfRule type="expression" dxfId="906" priority="6" stopIfTrue="1">
      <formula>$R8&lt;=5</formula>
    </cfRule>
  </conditionalFormatting>
  <conditionalFormatting sqref="M8:O29">
    <cfRule type="expression" dxfId="905" priority="5" stopIfTrue="1">
      <formula>$O8&lt;=5</formula>
    </cfRule>
  </conditionalFormatting>
  <conditionalFormatting sqref="J8:L29">
    <cfRule type="expression" dxfId="904" priority="4" stopIfTrue="1">
      <formula>$L8&lt;=5</formula>
    </cfRule>
  </conditionalFormatting>
  <conditionalFormatting sqref="D8:E29 G8:H29 J8:K29 M8:N29 P8:Q29 S8:T29 V8:W29">
    <cfRule type="cellIs" dxfId="903" priority="1" stopIfTrue="1" operator="equal">
      <formula>0</formula>
    </cfRule>
  </conditionalFormatting>
  <conditionalFormatting sqref="D8:F29">
    <cfRule type="expression" dxfId="902" priority="2" stopIfTrue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&amp;R&amp;"ＭＳ 明朝,標準"&amp;12 2-3.①疾病別大分類 全体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210</v>
      </c>
    </row>
    <row r="3" spans="1:14" s="1" customFormat="1" ht="18.75" customHeight="1">
      <c r="A3" s="37"/>
      <c r="B3" s="97" t="s">
        <v>179</v>
      </c>
      <c r="C3" s="98"/>
      <c r="D3" s="106">
        <v>13483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170301281</v>
      </c>
      <c r="E8" s="42">
        <f t="shared" ref="E8:E29" si="0">IFERROR(D8/$D$30,0)</f>
        <v>1.5634102162845359E-2</v>
      </c>
      <c r="F8" s="43">
        <f>_xlfn.IFS(D8&gt;0,RANK(D8,$D$8:$D$29,0),D8=0,"-")</f>
        <v>14</v>
      </c>
      <c r="G8" s="61">
        <v>25688</v>
      </c>
      <c r="H8" s="48">
        <f>_xlfn.IFS(G8&gt;0,RANK(G8,$G$8:$G$29,0),G8=0,"-")</f>
        <v>14</v>
      </c>
      <c r="I8" s="61">
        <v>4746</v>
      </c>
      <c r="J8" s="43">
        <f>_xlfn.IFS(I8&gt;0,RANK(I8,$I$8:$I$29,0),I8=0,"-")</f>
        <v>12</v>
      </c>
      <c r="K8" s="44">
        <f>IFERROR(D8/I8,0)</f>
        <v>35883.118626211544</v>
      </c>
      <c r="L8" s="43">
        <f>_xlfn.IFS(K8&gt;0,RANK(K8,$K$8:$K$29,0),K8=0,"-")</f>
        <v>15</v>
      </c>
      <c r="M8" s="16">
        <f>IFERROR(I8/$D$3,0)</f>
        <v>0.35199881332047767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1215464718</v>
      </c>
      <c r="E9" s="47">
        <f t="shared" si="0"/>
        <v>0.11158283405129539</v>
      </c>
      <c r="F9" s="43">
        <f t="shared" ref="F9:F29" si="1">_xlfn.IFS(D9&gt;0,RANK(D9,$D$8:$D$29,0),D9=0,"-")</f>
        <v>3</v>
      </c>
      <c r="G9" s="62">
        <v>34322</v>
      </c>
      <c r="H9" s="48">
        <f t="shared" ref="H9:H29" si="2">_xlfn.IFS(G9&gt;0,RANK(G9,$G$8:$G$29,0),G9=0,"-")</f>
        <v>11</v>
      </c>
      <c r="I9" s="62">
        <v>6092</v>
      </c>
      <c r="J9" s="43">
        <f t="shared" ref="J9:J29" si="3">_xlfn.IFS(I9&gt;0,RANK(I9,$I$8:$I$29,0),I9=0,"-")</f>
        <v>8</v>
      </c>
      <c r="K9" s="49">
        <f t="shared" ref="K9:K29" si="4">IFERROR(D9/I9,0)</f>
        <v>199518.17432698622</v>
      </c>
      <c r="L9" s="43">
        <f t="shared" ref="L9:L29" si="5">_xlfn.IFS(K9&gt;0,RANK(K9,$K$8:$K$29,0),K9=0,"-")</f>
        <v>1</v>
      </c>
      <c r="M9" s="22">
        <f t="shared" ref="M9:M30" si="6">IFERROR(I9/$D$3,0)</f>
        <v>0.4518282281391382</v>
      </c>
      <c r="N9" s="15">
        <f t="shared" ref="N9:N29" si="7">_xlfn.IFS(M9&gt;0,RANK(M9,$M$8:$M$29,0),M9=0,"-")</f>
        <v>8</v>
      </c>
    </row>
    <row r="10" spans="1:14" ht="18.75" customHeight="1">
      <c r="B10" s="45" t="s">
        <v>48</v>
      </c>
      <c r="C10" s="46"/>
      <c r="D10" s="62">
        <v>102146413</v>
      </c>
      <c r="E10" s="47">
        <f t="shared" si="0"/>
        <v>9.3773073639428182E-3</v>
      </c>
      <c r="F10" s="43">
        <f t="shared" si="1"/>
        <v>16</v>
      </c>
      <c r="G10" s="62">
        <v>16012</v>
      </c>
      <c r="H10" s="48">
        <f t="shared" si="2"/>
        <v>16</v>
      </c>
      <c r="I10" s="62">
        <v>2636</v>
      </c>
      <c r="J10" s="43">
        <f t="shared" si="3"/>
        <v>17</v>
      </c>
      <c r="K10" s="49">
        <f t="shared" si="4"/>
        <v>38750.53603945372</v>
      </c>
      <c r="L10" s="43">
        <f t="shared" si="5"/>
        <v>13</v>
      </c>
      <c r="M10" s="22">
        <f t="shared" si="6"/>
        <v>0.19550545130905586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786924491</v>
      </c>
      <c r="E11" s="47">
        <f t="shared" si="0"/>
        <v>7.2241722519627335E-2</v>
      </c>
      <c r="F11" s="43">
        <f t="shared" si="1"/>
        <v>6</v>
      </c>
      <c r="G11" s="62">
        <v>137034</v>
      </c>
      <c r="H11" s="48">
        <f t="shared" si="2"/>
        <v>3</v>
      </c>
      <c r="I11" s="62">
        <v>9630</v>
      </c>
      <c r="J11" s="43">
        <f t="shared" si="3"/>
        <v>3</v>
      </c>
      <c r="K11" s="49">
        <f t="shared" si="4"/>
        <v>81715.938836967805</v>
      </c>
      <c r="L11" s="43">
        <f t="shared" si="5"/>
        <v>10</v>
      </c>
      <c r="M11" s="22">
        <f t="shared" si="6"/>
        <v>0.7142327375213231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264273565</v>
      </c>
      <c r="E12" s="47">
        <f t="shared" si="0"/>
        <v>2.4261003146237952E-2</v>
      </c>
      <c r="F12" s="43">
        <f t="shared" si="1"/>
        <v>11</v>
      </c>
      <c r="G12" s="62">
        <v>28304</v>
      </c>
      <c r="H12" s="48">
        <f t="shared" si="2"/>
        <v>12</v>
      </c>
      <c r="I12" s="62">
        <v>2799</v>
      </c>
      <c r="J12" s="43">
        <f t="shared" si="3"/>
        <v>15</v>
      </c>
      <c r="K12" s="49">
        <f t="shared" si="4"/>
        <v>94417.136477313325</v>
      </c>
      <c r="L12" s="43">
        <f t="shared" si="5"/>
        <v>7</v>
      </c>
      <c r="M12" s="22">
        <f t="shared" si="6"/>
        <v>0.20759474894311356</v>
      </c>
      <c r="N12" s="15">
        <f t="shared" si="7"/>
        <v>15</v>
      </c>
    </row>
    <row r="13" spans="1:14" ht="18.75" customHeight="1">
      <c r="B13" s="45" t="s">
        <v>51</v>
      </c>
      <c r="C13" s="46"/>
      <c r="D13" s="62">
        <v>554954386</v>
      </c>
      <c r="E13" s="47">
        <f t="shared" si="0"/>
        <v>5.0946261328727871E-2</v>
      </c>
      <c r="F13" s="43">
        <f t="shared" si="1"/>
        <v>9</v>
      </c>
      <c r="G13" s="62">
        <v>85493</v>
      </c>
      <c r="H13" s="48">
        <f t="shared" si="2"/>
        <v>5</v>
      </c>
      <c r="I13" s="62">
        <v>6146</v>
      </c>
      <c r="J13" s="43">
        <f t="shared" si="3"/>
        <v>7</v>
      </c>
      <c r="K13" s="49">
        <f t="shared" si="4"/>
        <v>90295.214123006837</v>
      </c>
      <c r="L13" s="43">
        <f t="shared" si="5"/>
        <v>9</v>
      </c>
      <c r="M13" s="22">
        <f t="shared" si="6"/>
        <v>0.45583327152710823</v>
      </c>
      <c r="N13" s="15">
        <f t="shared" si="7"/>
        <v>7</v>
      </c>
    </row>
    <row r="14" spans="1:14" ht="18.75" customHeight="1">
      <c r="B14" s="45" t="s">
        <v>52</v>
      </c>
      <c r="C14" s="46"/>
      <c r="D14" s="62">
        <v>418548135</v>
      </c>
      <c r="E14" s="47">
        <f t="shared" si="0"/>
        <v>3.8423811401972902E-2</v>
      </c>
      <c r="F14" s="43">
        <f t="shared" si="1"/>
        <v>10</v>
      </c>
      <c r="G14" s="62">
        <v>45353</v>
      </c>
      <c r="H14" s="48">
        <f t="shared" si="2"/>
        <v>10</v>
      </c>
      <c r="I14" s="62">
        <v>5751</v>
      </c>
      <c r="J14" s="43">
        <f t="shared" si="3"/>
        <v>10</v>
      </c>
      <c r="K14" s="49">
        <f t="shared" si="4"/>
        <v>72778.32290036515</v>
      </c>
      <c r="L14" s="43">
        <f t="shared" si="5"/>
        <v>11</v>
      </c>
      <c r="M14" s="22">
        <f t="shared" si="6"/>
        <v>0.42653712081880885</v>
      </c>
      <c r="N14" s="15">
        <f t="shared" si="7"/>
        <v>10</v>
      </c>
    </row>
    <row r="15" spans="1:14" ht="18.75" customHeight="1">
      <c r="B15" s="45" t="s">
        <v>53</v>
      </c>
      <c r="C15" s="46"/>
      <c r="D15" s="62">
        <v>29709244</v>
      </c>
      <c r="E15" s="47">
        <f t="shared" si="0"/>
        <v>2.7273861544053831E-3</v>
      </c>
      <c r="F15" s="43">
        <f t="shared" si="1"/>
        <v>18</v>
      </c>
      <c r="G15" s="62">
        <v>8091</v>
      </c>
      <c r="H15" s="48">
        <f t="shared" si="2"/>
        <v>17</v>
      </c>
      <c r="I15" s="62">
        <v>1557</v>
      </c>
      <c r="J15" s="43">
        <f t="shared" si="3"/>
        <v>18</v>
      </c>
      <c r="K15" s="49">
        <f t="shared" si="4"/>
        <v>19081.081567116249</v>
      </c>
      <c r="L15" s="43">
        <f t="shared" si="5"/>
        <v>17</v>
      </c>
      <c r="M15" s="22">
        <f t="shared" si="6"/>
        <v>0.11547875101980272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2054907641</v>
      </c>
      <c r="E16" s="47">
        <f t="shared" si="0"/>
        <v>0.18864588572651755</v>
      </c>
      <c r="F16" s="43">
        <f t="shared" si="1"/>
        <v>1</v>
      </c>
      <c r="G16" s="62">
        <v>167909</v>
      </c>
      <c r="H16" s="48">
        <f t="shared" si="2"/>
        <v>1</v>
      </c>
      <c r="I16" s="62">
        <v>10548</v>
      </c>
      <c r="J16" s="43">
        <f t="shared" si="3"/>
        <v>1</v>
      </c>
      <c r="K16" s="49">
        <f t="shared" si="4"/>
        <v>194814.90718619645</v>
      </c>
      <c r="L16" s="43">
        <f t="shared" si="5"/>
        <v>2</v>
      </c>
      <c r="M16" s="22">
        <f t="shared" si="6"/>
        <v>0.78231847511681374</v>
      </c>
      <c r="N16" s="15">
        <f t="shared" si="7"/>
        <v>1</v>
      </c>
    </row>
    <row r="17" spans="2:15" ht="18.75" customHeight="1">
      <c r="B17" s="45" t="s">
        <v>55</v>
      </c>
      <c r="C17" s="46"/>
      <c r="D17" s="62">
        <v>639736001</v>
      </c>
      <c r="E17" s="47">
        <f t="shared" si="0"/>
        <v>5.8729434905919121E-2</v>
      </c>
      <c r="F17" s="43">
        <f t="shared" si="1"/>
        <v>8</v>
      </c>
      <c r="G17" s="62">
        <v>59230</v>
      </c>
      <c r="H17" s="48">
        <f t="shared" si="2"/>
        <v>6</v>
      </c>
      <c r="I17" s="62">
        <v>6766</v>
      </c>
      <c r="J17" s="43">
        <f t="shared" si="3"/>
        <v>6</v>
      </c>
      <c r="K17" s="49">
        <f t="shared" si="4"/>
        <v>94551.581584392552</v>
      </c>
      <c r="L17" s="43">
        <f t="shared" si="5"/>
        <v>6</v>
      </c>
      <c r="M17" s="22">
        <f t="shared" si="6"/>
        <v>0.50181710301861604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871031959</v>
      </c>
      <c r="E18" s="47">
        <f t="shared" si="0"/>
        <v>7.9963007642375461E-2</v>
      </c>
      <c r="F18" s="43">
        <f t="shared" si="1"/>
        <v>5</v>
      </c>
      <c r="G18" s="62">
        <v>139282</v>
      </c>
      <c r="H18" s="48">
        <f t="shared" si="2"/>
        <v>2</v>
      </c>
      <c r="I18" s="62">
        <v>9634</v>
      </c>
      <c r="J18" s="43">
        <f t="shared" si="3"/>
        <v>2</v>
      </c>
      <c r="K18" s="49">
        <f t="shared" si="4"/>
        <v>90412.285551172929</v>
      </c>
      <c r="L18" s="43">
        <f t="shared" si="5"/>
        <v>8</v>
      </c>
      <c r="M18" s="22">
        <f t="shared" si="6"/>
        <v>0.71452940740191351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190057176</v>
      </c>
      <c r="E19" s="47">
        <f t="shared" si="0"/>
        <v>1.7447744896093183E-2</v>
      </c>
      <c r="F19" s="43">
        <f t="shared" si="1"/>
        <v>13</v>
      </c>
      <c r="G19" s="62">
        <v>46593</v>
      </c>
      <c r="H19" s="48">
        <f t="shared" si="2"/>
        <v>9</v>
      </c>
      <c r="I19" s="62">
        <v>5833</v>
      </c>
      <c r="J19" s="43">
        <f t="shared" si="3"/>
        <v>9</v>
      </c>
      <c r="K19" s="49">
        <f t="shared" si="4"/>
        <v>32583.092062403564</v>
      </c>
      <c r="L19" s="43">
        <f t="shared" si="5"/>
        <v>16</v>
      </c>
      <c r="M19" s="22">
        <f t="shared" si="6"/>
        <v>0.43261885337091149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1604850226</v>
      </c>
      <c r="E20" s="47">
        <f t="shared" si="0"/>
        <v>0.14732944016639229</v>
      </c>
      <c r="F20" s="43">
        <f t="shared" si="1"/>
        <v>2</v>
      </c>
      <c r="G20" s="62">
        <v>132799</v>
      </c>
      <c r="H20" s="48">
        <f t="shared" si="2"/>
        <v>4</v>
      </c>
      <c r="I20" s="62">
        <v>9277</v>
      </c>
      <c r="J20" s="43">
        <f t="shared" si="3"/>
        <v>4</v>
      </c>
      <c r="K20" s="49">
        <f t="shared" si="4"/>
        <v>172992.37102511589</v>
      </c>
      <c r="L20" s="43">
        <f t="shared" si="5"/>
        <v>3</v>
      </c>
      <c r="M20" s="22">
        <f t="shared" si="6"/>
        <v>0.68805162055922275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905060262</v>
      </c>
      <c r="E21" s="47">
        <f t="shared" si="0"/>
        <v>8.3086894687771529E-2</v>
      </c>
      <c r="F21" s="43">
        <f t="shared" si="1"/>
        <v>4</v>
      </c>
      <c r="G21" s="62">
        <v>59223</v>
      </c>
      <c r="H21" s="48">
        <f t="shared" si="2"/>
        <v>7</v>
      </c>
      <c r="I21" s="62">
        <v>5742</v>
      </c>
      <c r="J21" s="43">
        <f t="shared" si="3"/>
        <v>11</v>
      </c>
      <c r="K21" s="49">
        <f t="shared" si="4"/>
        <v>157621.08359456636</v>
      </c>
      <c r="L21" s="43">
        <f t="shared" si="5"/>
        <v>4</v>
      </c>
      <c r="M21" s="22">
        <f t="shared" si="6"/>
        <v>0.42586961358748054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3099</v>
      </c>
      <c r="E22" s="47">
        <f t="shared" si="0"/>
        <v>2.8449628985854643E-7</v>
      </c>
      <c r="F22" s="43">
        <f t="shared" si="1"/>
        <v>21</v>
      </c>
      <c r="G22" s="62">
        <v>6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1033</v>
      </c>
      <c r="L22" s="43">
        <f t="shared" si="5"/>
        <v>22</v>
      </c>
      <c r="M22" s="22">
        <f t="shared" si="6"/>
        <v>2.225024104427798E-4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2908</v>
      </c>
      <c r="E23" s="47">
        <f t="shared" si="0"/>
        <v>2.669619912580358E-7</v>
      </c>
      <c r="F23" s="43">
        <f t="shared" si="1"/>
        <v>22</v>
      </c>
      <c r="G23" s="62">
        <v>1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2908</v>
      </c>
      <c r="L23" s="43">
        <f t="shared" si="5"/>
        <v>21</v>
      </c>
      <c r="M23" s="22">
        <f t="shared" si="6"/>
        <v>7.4167470147593271E-5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2962108</v>
      </c>
      <c r="E24" s="47">
        <f t="shared" si="0"/>
        <v>2.719292469055564E-4</v>
      </c>
      <c r="F24" s="43">
        <f t="shared" si="1"/>
        <v>19</v>
      </c>
      <c r="G24" s="62">
        <v>1733</v>
      </c>
      <c r="H24" s="48">
        <f t="shared" si="2"/>
        <v>19</v>
      </c>
      <c r="I24" s="62">
        <v>361</v>
      </c>
      <c r="J24" s="43">
        <f t="shared" si="3"/>
        <v>19</v>
      </c>
      <c r="K24" s="49">
        <f t="shared" si="4"/>
        <v>8205.2853185595559</v>
      </c>
      <c r="L24" s="43">
        <f t="shared" si="5"/>
        <v>19</v>
      </c>
      <c r="M24" s="22">
        <f t="shared" si="6"/>
        <v>2.677445672328117E-2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250614809</v>
      </c>
      <c r="E25" s="47">
        <f t="shared" si="0"/>
        <v>2.3007093689612214E-2</v>
      </c>
      <c r="F25" s="43">
        <f t="shared" si="1"/>
        <v>12</v>
      </c>
      <c r="G25" s="62">
        <v>58552</v>
      </c>
      <c r="H25" s="48">
        <f t="shared" si="2"/>
        <v>8</v>
      </c>
      <c r="I25" s="62">
        <v>6842</v>
      </c>
      <c r="J25" s="43">
        <f t="shared" si="3"/>
        <v>5</v>
      </c>
      <c r="K25" s="49">
        <f t="shared" si="4"/>
        <v>36628.881759719377</v>
      </c>
      <c r="L25" s="43">
        <f t="shared" si="5"/>
        <v>14</v>
      </c>
      <c r="M25" s="22">
        <f t="shared" si="6"/>
        <v>0.50745383074983308</v>
      </c>
      <c r="N25" s="15">
        <f t="shared" si="7"/>
        <v>5</v>
      </c>
    </row>
    <row r="26" spans="2:15" ht="18.75" customHeight="1">
      <c r="B26" s="45" t="s">
        <v>58</v>
      </c>
      <c r="C26" s="46"/>
      <c r="D26" s="62">
        <v>645433840</v>
      </c>
      <c r="E26" s="47">
        <f t="shared" si="0"/>
        <v>5.9252511400178988E-2</v>
      </c>
      <c r="F26" s="43">
        <f t="shared" si="1"/>
        <v>7</v>
      </c>
      <c r="G26" s="62">
        <v>24977</v>
      </c>
      <c r="H26" s="48">
        <f t="shared" si="2"/>
        <v>15</v>
      </c>
      <c r="I26" s="62">
        <v>4186</v>
      </c>
      <c r="J26" s="43">
        <f t="shared" si="3"/>
        <v>13</v>
      </c>
      <c r="K26" s="49">
        <f t="shared" si="4"/>
        <v>154188.68609651219</v>
      </c>
      <c r="L26" s="43">
        <f t="shared" si="5"/>
        <v>5</v>
      </c>
      <c r="M26" s="22">
        <f t="shared" si="6"/>
        <v>0.31046503003782538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60389277</v>
      </c>
      <c r="E27" s="47">
        <f t="shared" si="0"/>
        <v>5.5438932732300907E-3</v>
      </c>
      <c r="F27" s="43">
        <f t="shared" si="1"/>
        <v>17</v>
      </c>
      <c r="G27" s="62">
        <v>26786</v>
      </c>
      <c r="H27" s="48">
        <f t="shared" si="2"/>
        <v>13</v>
      </c>
      <c r="I27" s="62">
        <v>3378</v>
      </c>
      <c r="J27" s="43">
        <f t="shared" si="3"/>
        <v>14</v>
      </c>
      <c r="K27" s="49">
        <f t="shared" si="4"/>
        <v>17877.228241563054</v>
      </c>
      <c r="L27" s="43">
        <f t="shared" si="5"/>
        <v>18</v>
      </c>
      <c r="M27" s="22">
        <f t="shared" si="6"/>
        <v>0.25053771415857007</v>
      </c>
      <c r="N27" s="15">
        <f t="shared" si="7"/>
        <v>14</v>
      </c>
    </row>
    <row r="28" spans="2:15" ht="18.75" customHeight="1">
      <c r="B28" s="45" t="s">
        <v>60</v>
      </c>
      <c r="C28" s="46"/>
      <c r="D28" s="62">
        <v>125046183</v>
      </c>
      <c r="E28" s="47">
        <f t="shared" si="0"/>
        <v>1.1479566029194204E-2</v>
      </c>
      <c r="F28" s="43">
        <f t="shared" si="1"/>
        <v>15</v>
      </c>
      <c r="G28" s="62">
        <v>6119</v>
      </c>
      <c r="H28" s="48">
        <f t="shared" si="2"/>
        <v>18</v>
      </c>
      <c r="I28" s="62">
        <v>2751</v>
      </c>
      <c r="J28" s="43">
        <f t="shared" si="3"/>
        <v>16</v>
      </c>
      <c r="K28" s="62">
        <f t="shared" si="4"/>
        <v>45454.810250817885</v>
      </c>
      <c r="L28" s="43">
        <f t="shared" si="5"/>
        <v>12</v>
      </c>
      <c r="M28" s="22">
        <f t="shared" si="6"/>
        <v>0.20403471037602908</v>
      </c>
      <c r="N28" s="15">
        <f t="shared" si="7"/>
        <v>16</v>
      </c>
    </row>
    <row r="29" spans="2:15" ht="18.75" customHeight="1" thickBot="1">
      <c r="B29" s="50" t="s">
        <v>61</v>
      </c>
      <c r="C29" s="51"/>
      <c r="D29" s="63">
        <v>518708</v>
      </c>
      <c r="E29" s="52">
        <f t="shared" si="0"/>
        <v>4.7618748473684063E-5</v>
      </c>
      <c r="F29" s="43">
        <f t="shared" si="1"/>
        <v>20</v>
      </c>
      <c r="G29" s="63">
        <v>606</v>
      </c>
      <c r="H29" s="48">
        <f t="shared" si="2"/>
        <v>20</v>
      </c>
      <c r="I29" s="63">
        <v>72</v>
      </c>
      <c r="J29" s="43">
        <f t="shared" si="3"/>
        <v>20</v>
      </c>
      <c r="K29" s="53">
        <f t="shared" si="4"/>
        <v>7204.2777777777774</v>
      </c>
      <c r="L29" s="43">
        <f t="shared" si="5"/>
        <v>20</v>
      </c>
      <c r="M29" s="29">
        <f t="shared" si="6"/>
        <v>5.3400578506267154E-3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10892936430</v>
      </c>
      <c r="E30" s="86"/>
      <c r="F30" s="87"/>
      <c r="G30" s="64">
        <v>322343</v>
      </c>
      <c r="H30" s="87"/>
      <c r="I30" s="64">
        <v>12156</v>
      </c>
      <c r="J30" s="87"/>
      <c r="K30" s="56">
        <f>IFERROR(D30/I30,0)</f>
        <v>896095.46150049358</v>
      </c>
      <c r="L30" s="87"/>
      <c r="M30" s="31">
        <f t="shared" si="6"/>
        <v>0.90157976711414378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14" priority="34" stopIfTrue="1">
      <formula>$F8&lt;=5</formula>
    </cfRule>
  </conditionalFormatting>
  <conditionalFormatting sqref="H8:H29">
    <cfRule type="expression" dxfId="713" priority="35" stopIfTrue="1">
      <formula>$H8&lt;=5</formula>
    </cfRule>
  </conditionalFormatting>
  <conditionalFormatting sqref="J8:J29">
    <cfRule type="expression" dxfId="712" priority="36" stopIfTrue="1">
      <formula>$J8&lt;=5</formula>
    </cfRule>
  </conditionalFormatting>
  <conditionalFormatting sqref="L8:L29">
    <cfRule type="expression" dxfId="711" priority="37" stopIfTrue="1">
      <formula>$L8&lt;=5</formula>
    </cfRule>
  </conditionalFormatting>
  <conditionalFormatting sqref="D8:D29">
    <cfRule type="expression" dxfId="710" priority="32" stopIfTrue="1">
      <formula>$F8&lt;=5</formula>
    </cfRule>
  </conditionalFormatting>
  <conditionalFormatting sqref="G8:G29">
    <cfRule type="expression" dxfId="709" priority="30" stopIfTrue="1">
      <formula>$H8&lt;=5</formula>
    </cfRule>
  </conditionalFormatting>
  <conditionalFormatting sqref="I8:I29">
    <cfRule type="expression" dxfId="708" priority="28" stopIfTrue="1">
      <formula>$J8&lt;=5</formula>
    </cfRule>
  </conditionalFormatting>
  <conditionalFormatting sqref="K8:K29">
    <cfRule type="expression" dxfId="707" priority="26" stopIfTrue="1">
      <formula>$L8&lt;=5</formula>
    </cfRule>
  </conditionalFormatting>
  <conditionalFormatting sqref="N8:N29">
    <cfRule type="expression" dxfId="706" priority="16" stopIfTrue="1">
      <formula>$N8&lt;=5</formula>
    </cfRule>
  </conditionalFormatting>
  <conditionalFormatting sqref="M8:M29">
    <cfRule type="expression" dxfId="705" priority="7" stopIfTrue="1">
      <formula>$N8&lt;=5</formula>
    </cfRule>
  </conditionalFormatting>
  <conditionalFormatting sqref="F8:F29">
    <cfRule type="expression" dxfId="704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211</v>
      </c>
    </row>
    <row r="3" spans="1:14" s="1" customFormat="1" ht="18.75" customHeight="1">
      <c r="A3" s="37"/>
      <c r="B3" s="97" t="s">
        <v>179</v>
      </c>
      <c r="C3" s="98"/>
      <c r="D3" s="106">
        <v>23211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330496106</v>
      </c>
      <c r="E8" s="42">
        <f t="shared" ref="E8:E29" si="0">IFERROR(D8/$D$30,0)</f>
        <v>1.7382017656234653E-2</v>
      </c>
      <c r="F8" s="43">
        <f>_xlfn.IFS(D8&gt;0,RANK(D8,$D$8:$D$29,0),D8=0,"-")</f>
        <v>14</v>
      </c>
      <c r="G8" s="61">
        <v>42095</v>
      </c>
      <c r="H8" s="48">
        <f>_xlfn.IFS(G8&gt;0,RANK(G8,$G$8:$G$29,0),G8=0,"-")</f>
        <v>14</v>
      </c>
      <c r="I8" s="61">
        <v>7637</v>
      </c>
      <c r="J8" s="43">
        <f>_xlfn.IFS(I8&gt;0,RANK(I8,$I$8:$I$29,0),I8=0,"-")</f>
        <v>12</v>
      </c>
      <c r="K8" s="44">
        <f>IFERROR(D8/I8,0)</f>
        <v>43275.645672384446</v>
      </c>
      <c r="L8" s="43">
        <f>_xlfn.IFS(K8&gt;0,RANK(K8,$K$8:$K$29,0),K8=0,"-")</f>
        <v>14</v>
      </c>
      <c r="M8" s="16">
        <f>IFERROR(I8/$D$3,0)</f>
        <v>0.32902503123519022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2031948333</v>
      </c>
      <c r="E9" s="47">
        <f t="shared" si="0"/>
        <v>0.10686770936043213</v>
      </c>
      <c r="F9" s="43">
        <f t="shared" ref="F9:F29" si="1">_xlfn.IFS(D9&gt;0,RANK(D9,$D$8:$D$29,0),D9=0,"-")</f>
        <v>3</v>
      </c>
      <c r="G9" s="62">
        <v>53453</v>
      </c>
      <c r="H9" s="48">
        <f t="shared" ref="H9:H29" si="2">_xlfn.IFS(G9&gt;0,RANK(G9,$G$8:$G$29,0),G9=0,"-")</f>
        <v>11</v>
      </c>
      <c r="I9" s="62">
        <v>9377</v>
      </c>
      <c r="J9" s="43">
        <f t="shared" ref="J9:J29" si="3">_xlfn.IFS(I9&gt;0,RANK(I9,$I$8:$I$29,0),I9=0,"-")</f>
        <v>10</v>
      </c>
      <c r="K9" s="49">
        <f t="shared" ref="K9:K29" si="4">IFERROR(D9/I9,0)</f>
        <v>216694.92726884931</v>
      </c>
      <c r="L9" s="43">
        <f t="shared" ref="L9:L29" si="5">_xlfn.IFS(K9&gt;0,RANK(K9,$K$8:$K$29,0),K9=0,"-")</f>
        <v>1</v>
      </c>
      <c r="M9" s="22">
        <f t="shared" ref="M9:M30" si="6">IFERROR(I9/$D$3,0)</f>
        <v>0.40398948774288052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224521337</v>
      </c>
      <c r="E10" s="47">
        <f t="shared" si="0"/>
        <v>1.1808410970915981E-2</v>
      </c>
      <c r="F10" s="43">
        <f t="shared" si="1"/>
        <v>16</v>
      </c>
      <c r="G10" s="62">
        <v>23796</v>
      </c>
      <c r="H10" s="48">
        <f t="shared" si="2"/>
        <v>16</v>
      </c>
      <c r="I10" s="62">
        <v>4334</v>
      </c>
      <c r="J10" s="43">
        <f t="shared" si="3"/>
        <v>17</v>
      </c>
      <c r="K10" s="49">
        <f t="shared" si="4"/>
        <v>51804.646285186893</v>
      </c>
      <c r="L10" s="43">
        <f t="shared" si="5"/>
        <v>12</v>
      </c>
      <c r="M10" s="22">
        <f t="shared" si="6"/>
        <v>0.18672181293352288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1318998485</v>
      </c>
      <c r="E11" s="47">
        <f t="shared" si="0"/>
        <v>6.9371029003339482E-2</v>
      </c>
      <c r="F11" s="43">
        <f t="shared" si="1"/>
        <v>7</v>
      </c>
      <c r="G11" s="62">
        <v>246208</v>
      </c>
      <c r="H11" s="48">
        <f t="shared" si="2"/>
        <v>2</v>
      </c>
      <c r="I11" s="62">
        <v>16521</v>
      </c>
      <c r="J11" s="43">
        <f t="shared" si="3"/>
        <v>2</v>
      </c>
      <c r="K11" s="49">
        <f t="shared" si="4"/>
        <v>79837.690515101989</v>
      </c>
      <c r="L11" s="43">
        <f t="shared" si="5"/>
        <v>10</v>
      </c>
      <c r="M11" s="22">
        <f t="shared" si="6"/>
        <v>0.71177458963422513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400895670</v>
      </c>
      <c r="E12" s="47">
        <f t="shared" si="0"/>
        <v>2.108459218653554E-2</v>
      </c>
      <c r="F12" s="43">
        <f t="shared" si="1"/>
        <v>12</v>
      </c>
      <c r="G12" s="62">
        <v>51490</v>
      </c>
      <c r="H12" s="48">
        <f t="shared" si="2"/>
        <v>12</v>
      </c>
      <c r="I12" s="62">
        <v>4634</v>
      </c>
      <c r="J12" s="43">
        <f t="shared" si="3"/>
        <v>16</v>
      </c>
      <c r="K12" s="49">
        <f t="shared" si="4"/>
        <v>86511.79758308157</v>
      </c>
      <c r="L12" s="43">
        <f t="shared" si="5"/>
        <v>9</v>
      </c>
      <c r="M12" s="22">
        <f t="shared" si="6"/>
        <v>0.19964671922795227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1094265044</v>
      </c>
      <c r="E13" s="47">
        <f t="shared" si="0"/>
        <v>5.7551462695322624E-2</v>
      </c>
      <c r="F13" s="43">
        <f t="shared" si="1"/>
        <v>9</v>
      </c>
      <c r="G13" s="62">
        <v>153804</v>
      </c>
      <c r="H13" s="48">
        <f t="shared" si="2"/>
        <v>5</v>
      </c>
      <c r="I13" s="62">
        <v>10479</v>
      </c>
      <c r="J13" s="43">
        <f t="shared" si="3"/>
        <v>7</v>
      </c>
      <c r="K13" s="49">
        <f t="shared" si="4"/>
        <v>104424.56761141331</v>
      </c>
      <c r="L13" s="43">
        <f t="shared" si="5"/>
        <v>7</v>
      </c>
      <c r="M13" s="22">
        <f t="shared" si="6"/>
        <v>0.45146697686441772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647839599</v>
      </c>
      <c r="E14" s="47">
        <f t="shared" si="0"/>
        <v>3.4072290546824105E-2</v>
      </c>
      <c r="F14" s="43">
        <f t="shared" si="1"/>
        <v>10</v>
      </c>
      <c r="G14" s="62">
        <v>72463</v>
      </c>
      <c r="H14" s="48">
        <f t="shared" si="2"/>
        <v>10</v>
      </c>
      <c r="I14" s="62">
        <v>9548</v>
      </c>
      <c r="J14" s="43">
        <f t="shared" si="3"/>
        <v>9</v>
      </c>
      <c r="K14" s="49">
        <f t="shared" si="4"/>
        <v>67850.816820276494</v>
      </c>
      <c r="L14" s="43">
        <f t="shared" si="5"/>
        <v>11</v>
      </c>
      <c r="M14" s="22">
        <f t="shared" si="6"/>
        <v>0.41135668433070527</v>
      </c>
      <c r="N14" s="15">
        <f t="shared" si="7"/>
        <v>9</v>
      </c>
    </row>
    <row r="15" spans="1:14" ht="18.75" customHeight="1">
      <c r="B15" s="45" t="s">
        <v>35</v>
      </c>
      <c r="C15" s="46"/>
      <c r="D15" s="62">
        <v>63714025</v>
      </c>
      <c r="E15" s="47">
        <f t="shared" si="0"/>
        <v>3.3509572046206684E-3</v>
      </c>
      <c r="F15" s="43">
        <f t="shared" si="1"/>
        <v>18</v>
      </c>
      <c r="G15" s="62">
        <v>16475</v>
      </c>
      <c r="H15" s="48">
        <f t="shared" si="2"/>
        <v>17</v>
      </c>
      <c r="I15" s="62">
        <v>2950</v>
      </c>
      <c r="J15" s="43">
        <f t="shared" si="3"/>
        <v>18</v>
      </c>
      <c r="K15" s="49">
        <f t="shared" si="4"/>
        <v>21597.974576271186</v>
      </c>
      <c r="L15" s="43">
        <f t="shared" si="5"/>
        <v>17</v>
      </c>
      <c r="M15" s="22">
        <f t="shared" si="6"/>
        <v>0.1270949118952221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3719194426</v>
      </c>
      <c r="E16" s="47">
        <f t="shared" si="0"/>
        <v>0.19560624771688387</v>
      </c>
      <c r="F16" s="43">
        <f t="shared" si="1"/>
        <v>1</v>
      </c>
      <c r="G16" s="62">
        <v>301224</v>
      </c>
      <c r="H16" s="48">
        <f t="shared" si="2"/>
        <v>1</v>
      </c>
      <c r="I16" s="62">
        <v>17939</v>
      </c>
      <c r="J16" s="43">
        <f t="shared" si="3"/>
        <v>1</v>
      </c>
      <c r="K16" s="49">
        <f t="shared" si="4"/>
        <v>207324.51229165506</v>
      </c>
      <c r="L16" s="43">
        <f t="shared" si="5"/>
        <v>2</v>
      </c>
      <c r="M16" s="22">
        <f t="shared" si="6"/>
        <v>0.77286631338589462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1325054274</v>
      </c>
      <c r="E17" s="47">
        <f t="shared" si="0"/>
        <v>6.9689525437667918E-2</v>
      </c>
      <c r="F17" s="43">
        <f t="shared" si="1"/>
        <v>6</v>
      </c>
      <c r="G17" s="62">
        <v>99009</v>
      </c>
      <c r="H17" s="48">
        <f t="shared" si="2"/>
        <v>7</v>
      </c>
      <c r="I17" s="62">
        <v>11219</v>
      </c>
      <c r="J17" s="43">
        <f t="shared" si="3"/>
        <v>5</v>
      </c>
      <c r="K17" s="49">
        <f t="shared" si="4"/>
        <v>118108.05544166146</v>
      </c>
      <c r="L17" s="43">
        <f t="shared" si="5"/>
        <v>6</v>
      </c>
      <c r="M17" s="22">
        <f t="shared" si="6"/>
        <v>0.48334841239067683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1421093292</v>
      </c>
      <c r="E18" s="47">
        <f t="shared" si="0"/>
        <v>7.4740574077143976E-2</v>
      </c>
      <c r="F18" s="43">
        <f t="shared" si="1"/>
        <v>5</v>
      </c>
      <c r="G18" s="62">
        <v>235614</v>
      </c>
      <c r="H18" s="48">
        <f t="shared" si="2"/>
        <v>3</v>
      </c>
      <c r="I18" s="62">
        <v>16111</v>
      </c>
      <c r="J18" s="43">
        <f t="shared" si="3"/>
        <v>3</v>
      </c>
      <c r="K18" s="49">
        <f t="shared" si="4"/>
        <v>88206.398857923152</v>
      </c>
      <c r="L18" s="43">
        <f t="shared" si="5"/>
        <v>8</v>
      </c>
      <c r="M18" s="22">
        <f t="shared" si="6"/>
        <v>0.69411055103183839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401408056</v>
      </c>
      <c r="E19" s="47">
        <f t="shared" si="0"/>
        <v>2.1111540469244829E-2</v>
      </c>
      <c r="F19" s="43">
        <f t="shared" si="1"/>
        <v>11</v>
      </c>
      <c r="G19" s="62">
        <v>86002</v>
      </c>
      <c r="H19" s="48">
        <f t="shared" si="2"/>
        <v>9</v>
      </c>
      <c r="I19" s="62">
        <v>10226</v>
      </c>
      <c r="J19" s="43">
        <f t="shared" si="3"/>
        <v>8</v>
      </c>
      <c r="K19" s="49">
        <f t="shared" si="4"/>
        <v>39253.672599256795</v>
      </c>
      <c r="L19" s="43">
        <f t="shared" si="5"/>
        <v>15</v>
      </c>
      <c r="M19" s="22">
        <f t="shared" si="6"/>
        <v>0.44056697255611565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2569472699</v>
      </c>
      <c r="E20" s="47">
        <f t="shared" si="0"/>
        <v>0.13513811209996801</v>
      </c>
      <c r="F20" s="43">
        <f t="shared" si="1"/>
        <v>2</v>
      </c>
      <c r="G20" s="62">
        <v>234714</v>
      </c>
      <c r="H20" s="48">
        <f t="shared" si="2"/>
        <v>4</v>
      </c>
      <c r="I20" s="62">
        <v>15912</v>
      </c>
      <c r="J20" s="43">
        <f t="shared" si="3"/>
        <v>4</v>
      </c>
      <c r="K20" s="49">
        <f t="shared" si="4"/>
        <v>161480.18470336852</v>
      </c>
      <c r="L20" s="43">
        <f t="shared" si="5"/>
        <v>5</v>
      </c>
      <c r="M20" s="22">
        <f t="shared" si="6"/>
        <v>0.68553702985653353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1565463217</v>
      </c>
      <c r="E21" s="47">
        <f t="shared" si="0"/>
        <v>8.2333524613690617E-2</v>
      </c>
      <c r="F21" s="43">
        <f t="shared" si="1"/>
        <v>4</v>
      </c>
      <c r="G21" s="62">
        <v>104254</v>
      </c>
      <c r="H21" s="48">
        <f t="shared" si="2"/>
        <v>6</v>
      </c>
      <c r="I21" s="62">
        <v>9173</v>
      </c>
      <c r="J21" s="43">
        <f t="shared" si="3"/>
        <v>11</v>
      </c>
      <c r="K21" s="49">
        <f t="shared" si="4"/>
        <v>170659.89501798758</v>
      </c>
      <c r="L21" s="43">
        <f t="shared" si="5"/>
        <v>3</v>
      </c>
      <c r="M21" s="22">
        <f t="shared" si="6"/>
        <v>0.39520055146266858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6441</v>
      </c>
      <c r="E22" s="47">
        <f t="shared" si="0"/>
        <v>3.387561114677926E-7</v>
      </c>
      <c r="F22" s="43">
        <f t="shared" si="1"/>
        <v>22</v>
      </c>
      <c r="G22" s="62">
        <v>7</v>
      </c>
      <c r="H22" s="48">
        <f t="shared" si="2"/>
        <v>21</v>
      </c>
      <c r="I22" s="62">
        <v>4</v>
      </c>
      <c r="J22" s="43">
        <f t="shared" si="3"/>
        <v>21</v>
      </c>
      <c r="K22" s="49">
        <f t="shared" si="4"/>
        <v>1610.25</v>
      </c>
      <c r="L22" s="43">
        <f t="shared" si="5"/>
        <v>22</v>
      </c>
      <c r="M22" s="22">
        <f t="shared" si="6"/>
        <v>1.7233208392572488E-4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8433</v>
      </c>
      <c r="E23" s="47">
        <f t="shared" si="0"/>
        <v>4.4352278963016535E-7</v>
      </c>
      <c r="F23" s="43">
        <f t="shared" si="1"/>
        <v>21</v>
      </c>
      <c r="G23" s="62">
        <v>6</v>
      </c>
      <c r="H23" s="48">
        <f t="shared" si="2"/>
        <v>22</v>
      </c>
      <c r="I23" s="62">
        <v>4</v>
      </c>
      <c r="J23" s="43">
        <f t="shared" si="3"/>
        <v>21</v>
      </c>
      <c r="K23" s="49">
        <f t="shared" si="4"/>
        <v>2108.25</v>
      </c>
      <c r="L23" s="43">
        <f t="shared" si="5"/>
        <v>21</v>
      </c>
      <c r="M23" s="22">
        <f t="shared" si="6"/>
        <v>1.7233208392572488E-4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5884983</v>
      </c>
      <c r="E24" s="47">
        <f t="shared" si="0"/>
        <v>3.0951311242572035E-4</v>
      </c>
      <c r="F24" s="43">
        <f t="shared" si="1"/>
        <v>19</v>
      </c>
      <c r="G24" s="62">
        <v>2755</v>
      </c>
      <c r="H24" s="48">
        <f t="shared" si="2"/>
        <v>19</v>
      </c>
      <c r="I24" s="62">
        <v>866</v>
      </c>
      <c r="J24" s="43">
        <f t="shared" si="3"/>
        <v>19</v>
      </c>
      <c r="K24" s="49">
        <f t="shared" si="4"/>
        <v>6795.5923787528873</v>
      </c>
      <c r="L24" s="43">
        <f t="shared" si="5"/>
        <v>19</v>
      </c>
      <c r="M24" s="22">
        <f t="shared" si="6"/>
        <v>3.7309896169919435E-2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378196775</v>
      </c>
      <c r="E25" s="47">
        <f t="shared" si="0"/>
        <v>1.9890772996221034E-2</v>
      </c>
      <c r="F25" s="43">
        <f t="shared" si="1"/>
        <v>13</v>
      </c>
      <c r="G25" s="62">
        <v>93449</v>
      </c>
      <c r="H25" s="48">
        <f t="shared" si="2"/>
        <v>8</v>
      </c>
      <c r="I25" s="62">
        <v>10797</v>
      </c>
      <c r="J25" s="43">
        <f t="shared" si="3"/>
        <v>6</v>
      </c>
      <c r="K25" s="49">
        <f t="shared" si="4"/>
        <v>35027.949893488934</v>
      </c>
      <c r="L25" s="43">
        <f t="shared" si="5"/>
        <v>16</v>
      </c>
      <c r="M25" s="22">
        <f t="shared" si="6"/>
        <v>0.46516737753651288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1194380097</v>
      </c>
      <c r="E26" s="47">
        <f t="shared" si="0"/>
        <v>6.2816885153585619E-2</v>
      </c>
      <c r="F26" s="43">
        <f t="shared" si="1"/>
        <v>8</v>
      </c>
      <c r="G26" s="62">
        <v>44108</v>
      </c>
      <c r="H26" s="48">
        <f t="shared" si="2"/>
        <v>13</v>
      </c>
      <c r="I26" s="62">
        <v>7324</v>
      </c>
      <c r="J26" s="43">
        <f t="shared" si="3"/>
        <v>13</v>
      </c>
      <c r="K26" s="49">
        <f t="shared" si="4"/>
        <v>163077.56649371929</v>
      </c>
      <c r="L26" s="43">
        <f t="shared" si="5"/>
        <v>4</v>
      </c>
      <c r="M26" s="22">
        <f t="shared" si="6"/>
        <v>0.31554004566800226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81522322</v>
      </c>
      <c r="E27" s="47">
        <f t="shared" si="0"/>
        <v>4.2875616827426303E-3</v>
      </c>
      <c r="F27" s="43">
        <f t="shared" si="1"/>
        <v>17</v>
      </c>
      <c r="G27" s="62">
        <v>39504</v>
      </c>
      <c r="H27" s="48">
        <f t="shared" si="2"/>
        <v>15</v>
      </c>
      <c r="I27" s="62">
        <v>5514</v>
      </c>
      <c r="J27" s="43">
        <f t="shared" si="3"/>
        <v>14</v>
      </c>
      <c r="K27" s="49">
        <f t="shared" si="4"/>
        <v>14784.606819006167</v>
      </c>
      <c r="L27" s="43">
        <f t="shared" si="5"/>
        <v>18</v>
      </c>
      <c r="M27" s="22">
        <f t="shared" si="6"/>
        <v>0.23755977769161174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238540167</v>
      </c>
      <c r="E28" s="47">
        <f t="shared" si="0"/>
        <v>1.254571330566649E-2</v>
      </c>
      <c r="F28" s="43">
        <f t="shared" si="1"/>
        <v>15</v>
      </c>
      <c r="G28" s="62">
        <v>11491</v>
      </c>
      <c r="H28" s="48">
        <f t="shared" si="2"/>
        <v>18</v>
      </c>
      <c r="I28" s="62">
        <v>5281</v>
      </c>
      <c r="J28" s="43">
        <f t="shared" si="3"/>
        <v>15</v>
      </c>
      <c r="K28" s="49">
        <f t="shared" si="4"/>
        <v>45169.507100927854</v>
      </c>
      <c r="L28" s="43">
        <f t="shared" si="5"/>
        <v>13</v>
      </c>
      <c r="M28" s="22">
        <f t="shared" si="6"/>
        <v>0.22752143380293827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775329</v>
      </c>
      <c r="E29" s="52">
        <f t="shared" si="0"/>
        <v>4.0777431633009187E-5</v>
      </c>
      <c r="F29" s="43">
        <f t="shared" si="1"/>
        <v>20</v>
      </c>
      <c r="G29" s="63">
        <v>880</v>
      </c>
      <c r="H29" s="48">
        <f t="shared" si="2"/>
        <v>20</v>
      </c>
      <c r="I29" s="63">
        <v>138</v>
      </c>
      <c r="J29" s="43">
        <f t="shared" si="3"/>
        <v>20</v>
      </c>
      <c r="K29" s="53">
        <f t="shared" si="4"/>
        <v>5618.326086956522</v>
      </c>
      <c r="L29" s="43">
        <f t="shared" si="5"/>
        <v>20</v>
      </c>
      <c r="M29" s="29">
        <f t="shared" si="6"/>
        <v>5.945456895437508E-3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19013679110</v>
      </c>
      <c r="E30" s="86"/>
      <c r="F30" s="87"/>
      <c r="G30" s="64">
        <v>574445</v>
      </c>
      <c r="H30" s="87"/>
      <c r="I30" s="64">
        <v>20572</v>
      </c>
      <c r="J30" s="87"/>
      <c r="K30" s="56">
        <f>IFERROR(D30/I30,0)</f>
        <v>924250.39422516036</v>
      </c>
      <c r="L30" s="87"/>
      <c r="M30" s="31">
        <f t="shared" si="6"/>
        <v>0.886303907630003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03" priority="26" stopIfTrue="1">
      <formula>$F8&lt;=5</formula>
    </cfRule>
  </conditionalFormatting>
  <conditionalFormatting sqref="H8:H29">
    <cfRule type="expression" dxfId="702" priority="27" stopIfTrue="1">
      <formula>$H8&lt;=5</formula>
    </cfRule>
  </conditionalFormatting>
  <conditionalFormatting sqref="J8:J29">
    <cfRule type="expression" dxfId="701" priority="28" stopIfTrue="1">
      <formula>$J8&lt;=5</formula>
    </cfRule>
  </conditionalFormatting>
  <conditionalFormatting sqref="L8:L29">
    <cfRule type="expression" dxfId="700" priority="29" stopIfTrue="1">
      <formula>$L8&lt;=5</formula>
    </cfRule>
  </conditionalFormatting>
  <conditionalFormatting sqref="D8:D29">
    <cfRule type="expression" dxfId="699" priority="24" stopIfTrue="1">
      <formula>$F8&lt;=5</formula>
    </cfRule>
  </conditionalFormatting>
  <conditionalFormatting sqref="G8:G29">
    <cfRule type="expression" dxfId="698" priority="22" stopIfTrue="1">
      <formula>$H8&lt;=5</formula>
    </cfRule>
  </conditionalFormatting>
  <conditionalFormatting sqref="I8:I29">
    <cfRule type="expression" dxfId="697" priority="20" stopIfTrue="1">
      <formula>$J8&lt;=5</formula>
    </cfRule>
  </conditionalFormatting>
  <conditionalFormatting sqref="K8:K29">
    <cfRule type="expression" dxfId="696" priority="18" stopIfTrue="1">
      <formula>$L8&lt;=5</formula>
    </cfRule>
  </conditionalFormatting>
  <conditionalFormatting sqref="N8:N29">
    <cfRule type="expression" dxfId="695" priority="8" stopIfTrue="1">
      <formula>$N8&lt;=5</formula>
    </cfRule>
  </conditionalFormatting>
  <conditionalFormatting sqref="M8:M29">
    <cfRule type="expression" dxfId="694" priority="3">
      <formula>$N8&lt;=5</formula>
    </cfRule>
  </conditionalFormatting>
  <conditionalFormatting sqref="F8:F29">
    <cfRule type="expression" dxfId="693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274</v>
      </c>
    </row>
    <row r="3" spans="1:14" s="1" customFormat="1" ht="18.75" customHeight="1">
      <c r="A3" s="37"/>
      <c r="B3" s="97" t="s">
        <v>179</v>
      </c>
      <c r="C3" s="98"/>
      <c r="D3" s="106">
        <v>12001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202700777</v>
      </c>
      <c r="E8" s="42">
        <f t="shared" ref="E8:E29" si="0">IFERROR(D8/$D$30,0)</f>
        <v>2.067019239176392E-2</v>
      </c>
      <c r="F8" s="43">
        <f>_xlfn.IFS(D8&gt;0,RANK(D8,$D$8:$D$29,0),D8=0,"-")</f>
        <v>13</v>
      </c>
      <c r="G8" s="61">
        <v>22383</v>
      </c>
      <c r="H8" s="48">
        <f>_xlfn.IFS(G8&gt;0,RANK(G8,$G$8:$G$29,0),G8=0,"-")</f>
        <v>15</v>
      </c>
      <c r="I8" s="61">
        <v>3936</v>
      </c>
      <c r="J8" s="43">
        <f>_xlfn.IFS(I8&gt;0,RANK(I8,$I$8:$I$29,0),I8=0,"-")</f>
        <v>13</v>
      </c>
      <c r="K8" s="44">
        <f>IFERROR(D8/I8,0)</f>
        <v>51499.18114837398</v>
      </c>
      <c r="L8" s="43">
        <f>_xlfn.IFS(K8&gt;0,RANK(K8,$K$8:$K$29,0),K8=0,"-")</f>
        <v>14</v>
      </c>
      <c r="M8" s="16">
        <f>IFERROR(I8/$D$3,0)</f>
        <v>0.32797266894425464</v>
      </c>
      <c r="N8" s="15">
        <f>_xlfn.IFS(M8&gt;0,RANK(M8,$M$8:$M$29,0),M8=0,"-")</f>
        <v>13</v>
      </c>
    </row>
    <row r="9" spans="1:14" ht="18.75" customHeight="1">
      <c r="B9" s="45" t="s">
        <v>29</v>
      </c>
      <c r="C9" s="46"/>
      <c r="D9" s="62">
        <v>997425381</v>
      </c>
      <c r="E9" s="47">
        <f t="shared" si="0"/>
        <v>0.1017113739119926</v>
      </c>
      <c r="F9" s="43">
        <f t="shared" ref="F9:F29" si="1">_xlfn.IFS(D9&gt;0,RANK(D9,$D$8:$D$29,0),D9=0,"-")</f>
        <v>3</v>
      </c>
      <c r="G9" s="62">
        <v>31890</v>
      </c>
      <c r="H9" s="48">
        <f t="shared" ref="H9:H29" si="2">_xlfn.IFS(G9&gt;0,RANK(G9,$G$8:$G$29,0),G9=0,"-")</f>
        <v>11</v>
      </c>
      <c r="I9" s="62">
        <v>5313</v>
      </c>
      <c r="J9" s="43">
        <f t="shared" ref="J9:J29" si="3">_xlfn.IFS(I9&gt;0,RANK(I9,$I$8:$I$29,0),I9=0,"-")</f>
        <v>7</v>
      </c>
      <c r="K9" s="49">
        <f t="shared" ref="K9:K29" si="4">IFERROR(D9/I9,0)</f>
        <v>187732.99096555618</v>
      </c>
      <c r="L9" s="43">
        <f t="shared" ref="L9:L29" si="5">_xlfn.IFS(K9&gt;0,RANK(K9,$K$8:$K$29,0),K9=0,"-")</f>
        <v>2</v>
      </c>
      <c r="M9" s="22">
        <f>IFERROR(I9/$D$3,0)</f>
        <v>0.44271310724106322</v>
      </c>
      <c r="N9" s="15">
        <f t="shared" ref="N9:N29" si="6">_xlfn.IFS(M9&gt;0,RANK(M9,$M$8:$M$29,0),M9=0,"-")</f>
        <v>7</v>
      </c>
    </row>
    <row r="10" spans="1:14" ht="18.75" customHeight="1">
      <c r="B10" s="45" t="s">
        <v>30</v>
      </c>
      <c r="C10" s="46"/>
      <c r="D10" s="62">
        <v>163582320</v>
      </c>
      <c r="E10" s="47">
        <f t="shared" si="0"/>
        <v>1.6681130069329191E-2</v>
      </c>
      <c r="F10" s="43">
        <f t="shared" si="1"/>
        <v>14</v>
      </c>
      <c r="G10" s="62">
        <v>12238</v>
      </c>
      <c r="H10" s="48">
        <f t="shared" si="2"/>
        <v>16</v>
      </c>
      <c r="I10" s="62">
        <v>2109</v>
      </c>
      <c r="J10" s="43">
        <f t="shared" si="3"/>
        <v>17</v>
      </c>
      <c r="K10" s="49">
        <f t="shared" si="4"/>
        <v>77563.926031294453</v>
      </c>
      <c r="L10" s="43">
        <f t="shared" si="5"/>
        <v>11</v>
      </c>
      <c r="M10" s="22">
        <f t="shared" ref="M10:M30" si="7">IFERROR(I10/$D$3,0)</f>
        <v>0.17573535538705107</v>
      </c>
      <c r="N10" s="15">
        <f t="shared" si="6"/>
        <v>17</v>
      </c>
    </row>
    <row r="11" spans="1:14" ht="18.75" customHeight="1">
      <c r="B11" s="45" t="s">
        <v>31</v>
      </c>
      <c r="C11" s="46"/>
      <c r="D11" s="62">
        <v>700072142</v>
      </c>
      <c r="E11" s="47">
        <f t="shared" si="0"/>
        <v>7.1389099131348027E-2</v>
      </c>
      <c r="F11" s="43">
        <f t="shared" si="1"/>
        <v>6</v>
      </c>
      <c r="G11" s="62">
        <v>122255</v>
      </c>
      <c r="H11" s="48">
        <f t="shared" si="2"/>
        <v>4</v>
      </c>
      <c r="I11" s="62">
        <v>8170</v>
      </c>
      <c r="J11" s="43">
        <f t="shared" si="3"/>
        <v>3</v>
      </c>
      <c r="K11" s="49">
        <f t="shared" si="4"/>
        <v>85688.144675642601</v>
      </c>
      <c r="L11" s="43">
        <f t="shared" si="5"/>
        <v>10</v>
      </c>
      <c r="M11" s="22">
        <f t="shared" si="7"/>
        <v>0.68077660194983747</v>
      </c>
      <c r="N11" s="15">
        <f t="shared" si="6"/>
        <v>3</v>
      </c>
    </row>
    <row r="12" spans="1:14" ht="18.75" customHeight="1">
      <c r="B12" s="45" t="s">
        <v>32</v>
      </c>
      <c r="C12" s="46"/>
      <c r="D12" s="62">
        <v>225600195</v>
      </c>
      <c r="E12" s="47">
        <f t="shared" si="0"/>
        <v>2.3005335762819778E-2</v>
      </c>
      <c r="F12" s="43">
        <f t="shared" si="1"/>
        <v>11</v>
      </c>
      <c r="G12" s="62">
        <v>27755</v>
      </c>
      <c r="H12" s="48">
        <f t="shared" si="2"/>
        <v>12</v>
      </c>
      <c r="I12" s="62">
        <v>2354</v>
      </c>
      <c r="J12" s="43">
        <f t="shared" si="3"/>
        <v>16</v>
      </c>
      <c r="K12" s="49">
        <f t="shared" si="4"/>
        <v>95836.956244689893</v>
      </c>
      <c r="L12" s="43">
        <f t="shared" si="5"/>
        <v>7</v>
      </c>
      <c r="M12" s="22">
        <f t="shared" si="7"/>
        <v>0.19615032080659944</v>
      </c>
      <c r="N12" s="15">
        <f t="shared" si="6"/>
        <v>16</v>
      </c>
    </row>
    <row r="13" spans="1:14" ht="18.75" customHeight="1">
      <c r="B13" s="45" t="s">
        <v>33</v>
      </c>
      <c r="C13" s="46"/>
      <c r="D13" s="62">
        <v>501871468</v>
      </c>
      <c r="E13" s="47">
        <f t="shared" si="0"/>
        <v>5.1177799873440989E-2</v>
      </c>
      <c r="F13" s="43">
        <f t="shared" si="1"/>
        <v>9</v>
      </c>
      <c r="G13" s="62">
        <v>81193</v>
      </c>
      <c r="H13" s="48">
        <f t="shared" si="2"/>
        <v>5</v>
      </c>
      <c r="I13" s="62">
        <v>5470</v>
      </c>
      <c r="J13" s="43">
        <f t="shared" si="3"/>
        <v>6</v>
      </c>
      <c r="K13" s="49">
        <f t="shared" si="4"/>
        <v>91749.811334552098</v>
      </c>
      <c r="L13" s="43">
        <f t="shared" si="5"/>
        <v>8</v>
      </c>
      <c r="M13" s="22">
        <f t="shared" si="7"/>
        <v>0.45579535038746771</v>
      </c>
      <c r="N13" s="15">
        <f t="shared" si="6"/>
        <v>6</v>
      </c>
    </row>
    <row r="14" spans="1:14" ht="18.75" customHeight="1">
      <c r="B14" s="45" t="s">
        <v>34</v>
      </c>
      <c r="C14" s="46"/>
      <c r="D14" s="62">
        <v>338235560</v>
      </c>
      <c r="E14" s="47">
        <f t="shared" si="0"/>
        <v>3.4491205225799453E-2</v>
      </c>
      <c r="F14" s="43">
        <f t="shared" si="1"/>
        <v>10</v>
      </c>
      <c r="G14" s="62">
        <v>35800</v>
      </c>
      <c r="H14" s="48">
        <f t="shared" si="2"/>
        <v>10</v>
      </c>
      <c r="I14" s="62">
        <v>4842</v>
      </c>
      <c r="J14" s="43">
        <f t="shared" si="3"/>
        <v>10</v>
      </c>
      <c r="K14" s="49">
        <f t="shared" si="4"/>
        <v>69854.51466336225</v>
      </c>
      <c r="L14" s="43">
        <f t="shared" si="5"/>
        <v>12</v>
      </c>
      <c r="M14" s="22">
        <f t="shared" si="7"/>
        <v>0.40346637780184985</v>
      </c>
      <c r="N14" s="15">
        <f t="shared" si="6"/>
        <v>10</v>
      </c>
    </row>
    <row r="15" spans="1:14" ht="18.75" customHeight="1">
      <c r="B15" s="45" t="s">
        <v>35</v>
      </c>
      <c r="C15" s="46"/>
      <c r="D15" s="62">
        <v>36579553</v>
      </c>
      <c r="E15" s="47">
        <f t="shared" si="0"/>
        <v>3.7301603343865082E-3</v>
      </c>
      <c r="F15" s="43">
        <f t="shared" si="1"/>
        <v>18</v>
      </c>
      <c r="G15" s="62">
        <v>8790</v>
      </c>
      <c r="H15" s="48">
        <f t="shared" si="2"/>
        <v>17</v>
      </c>
      <c r="I15" s="62">
        <v>1498</v>
      </c>
      <c r="J15" s="43">
        <f t="shared" si="3"/>
        <v>18</v>
      </c>
      <c r="K15" s="49">
        <f t="shared" si="4"/>
        <v>24418.927236315089</v>
      </c>
      <c r="L15" s="43">
        <f t="shared" si="5"/>
        <v>17</v>
      </c>
      <c r="M15" s="22">
        <f t="shared" si="7"/>
        <v>0.12482293142238148</v>
      </c>
      <c r="N15" s="15">
        <f t="shared" si="6"/>
        <v>18</v>
      </c>
    </row>
    <row r="16" spans="1:14" ht="18.75" customHeight="1">
      <c r="B16" s="45" t="s">
        <v>36</v>
      </c>
      <c r="C16" s="46"/>
      <c r="D16" s="62">
        <v>1945486093</v>
      </c>
      <c r="E16" s="47">
        <f t="shared" si="0"/>
        <v>0.19838883912029165</v>
      </c>
      <c r="F16" s="43">
        <f t="shared" si="1"/>
        <v>1</v>
      </c>
      <c r="G16" s="62">
        <v>151278</v>
      </c>
      <c r="H16" s="48">
        <f t="shared" si="2"/>
        <v>1</v>
      </c>
      <c r="I16" s="62">
        <v>9047</v>
      </c>
      <c r="J16" s="43">
        <f t="shared" si="3"/>
        <v>1</v>
      </c>
      <c r="K16" s="49">
        <f t="shared" si="4"/>
        <v>215042.1236874102</v>
      </c>
      <c r="L16" s="43">
        <f t="shared" si="5"/>
        <v>1</v>
      </c>
      <c r="M16" s="22">
        <f t="shared" si="7"/>
        <v>0.75385384551287393</v>
      </c>
      <c r="N16" s="15">
        <f t="shared" si="6"/>
        <v>1</v>
      </c>
    </row>
    <row r="17" spans="2:15" ht="18.75" customHeight="1">
      <c r="B17" s="45" t="s">
        <v>37</v>
      </c>
      <c r="C17" s="46"/>
      <c r="D17" s="62">
        <v>639275348</v>
      </c>
      <c r="E17" s="47">
        <f t="shared" si="0"/>
        <v>6.5189411851498888E-2</v>
      </c>
      <c r="F17" s="43">
        <f t="shared" si="1"/>
        <v>8</v>
      </c>
      <c r="G17" s="62">
        <v>52310</v>
      </c>
      <c r="H17" s="48">
        <f t="shared" si="2"/>
        <v>6</v>
      </c>
      <c r="I17" s="62">
        <v>5711</v>
      </c>
      <c r="J17" s="43">
        <f t="shared" si="3"/>
        <v>5</v>
      </c>
      <c r="K17" s="49">
        <f t="shared" si="4"/>
        <v>111937.54999124496</v>
      </c>
      <c r="L17" s="43">
        <f t="shared" si="5"/>
        <v>6</v>
      </c>
      <c r="M17" s="22">
        <f t="shared" si="7"/>
        <v>0.47587701024914592</v>
      </c>
      <c r="N17" s="15">
        <f t="shared" si="6"/>
        <v>5</v>
      </c>
    </row>
    <row r="18" spans="2:15" ht="18.75" customHeight="1">
      <c r="B18" s="17" t="s">
        <v>294</v>
      </c>
      <c r="C18" s="75"/>
      <c r="D18" s="62">
        <v>755802867</v>
      </c>
      <c r="E18" s="47">
        <f t="shared" si="0"/>
        <v>7.7072179506922939E-2</v>
      </c>
      <c r="F18" s="43">
        <f t="shared" si="1"/>
        <v>4</v>
      </c>
      <c r="G18" s="62">
        <v>127710</v>
      </c>
      <c r="H18" s="48">
        <f t="shared" si="2"/>
        <v>2</v>
      </c>
      <c r="I18" s="62">
        <v>8285</v>
      </c>
      <c r="J18" s="43">
        <f t="shared" si="3"/>
        <v>2</v>
      </c>
      <c r="K18" s="49">
        <f t="shared" si="4"/>
        <v>91225.451659625833</v>
      </c>
      <c r="L18" s="43">
        <f t="shared" si="5"/>
        <v>9</v>
      </c>
      <c r="M18" s="22">
        <f t="shared" si="7"/>
        <v>0.69035913673860516</v>
      </c>
      <c r="N18" s="15">
        <f t="shared" si="6"/>
        <v>2</v>
      </c>
    </row>
    <row r="19" spans="2:15" ht="18.75" customHeight="1">
      <c r="B19" s="17" t="s">
        <v>16</v>
      </c>
      <c r="C19" s="75"/>
      <c r="D19" s="62">
        <v>160649683</v>
      </c>
      <c r="E19" s="47">
        <f t="shared" si="0"/>
        <v>1.6382077584665033E-2</v>
      </c>
      <c r="F19" s="43">
        <f t="shared" si="1"/>
        <v>15</v>
      </c>
      <c r="G19" s="62">
        <v>44763</v>
      </c>
      <c r="H19" s="48">
        <f t="shared" si="2"/>
        <v>8</v>
      </c>
      <c r="I19" s="62">
        <v>5229</v>
      </c>
      <c r="J19" s="43">
        <f t="shared" si="3"/>
        <v>8</v>
      </c>
      <c r="K19" s="49">
        <f t="shared" si="4"/>
        <v>30722.830942818895</v>
      </c>
      <c r="L19" s="43">
        <f t="shared" si="5"/>
        <v>16</v>
      </c>
      <c r="M19" s="22">
        <f t="shared" si="7"/>
        <v>0.43571369052578951</v>
      </c>
      <c r="N19" s="15">
        <f t="shared" si="6"/>
        <v>8</v>
      </c>
    </row>
    <row r="20" spans="2:15" ht="18.75" customHeight="1">
      <c r="B20" s="17" t="s">
        <v>17</v>
      </c>
      <c r="C20" s="75"/>
      <c r="D20" s="62">
        <v>1345018253</v>
      </c>
      <c r="E20" s="47">
        <f t="shared" si="0"/>
        <v>0.13715678090343086</v>
      </c>
      <c r="F20" s="43">
        <f t="shared" si="1"/>
        <v>2</v>
      </c>
      <c r="G20" s="62">
        <v>123944</v>
      </c>
      <c r="H20" s="48">
        <f t="shared" si="2"/>
        <v>3</v>
      </c>
      <c r="I20" s="62">
        <v>8026</v>
      </c>
      <c r="J20" s="43">
        <f t="shared" si="3"/>
        <v>4</v>
      </c>
      <c r="K20" s="49">
        <f t="shared" si="4"/>
        <v>167582.63805133317</v>
      </c>
      <c r="L20" s="43">
        <f t="shared" si="5"/>
        <v>4</v>
      </c>
      <c r="M20" s="22">
        <f t="shared" si="7"/>
        <v>0.66877760186651114</v>
      </c>
      <c r="N20" s="15">
        <f t="shared" si="6"/>
        <v>4</v>
      </c>
    </row>
    <row r="21" spans="2:15" ht="18.75" customHeight="1">
      <c r="B21" s="17" t="s">
        <v>18</v>
      </c>
      <c r="C21" s="75"/>
      <c r="D21" s="62">
        <v>717284049</v>
      </c>
      <c r="E21" s="47">
        <f t="shared" si="0"/>
        <v>7.314426472264296E-2</v>
      </c>
      <c r="F21" s="43">
        <f t="shared" si="1"/>
        <v>5</v>
      </c>
      <c r="G21" s="62">
        <v>46967</v>
      </c>
      <c r="H21" s="48">
        <f t="shared" si="2"/>
        <v>7</v>
      </c>
      <c r="I21" s="62">
        <v>4443</v>
      </c>
      <c r="J21" s="43">
        <f t="shared" si="3"/>
        <v>11</v>
      </c>
      <c r="K21" s="49">
        <f t="shared" si="4"/>
        <v>161441.37947332882</v>
      </c>
      <c r="L21" s="43">
        <f t="shared" si="5"/>
        <v>5</v>
      </c>
      <c r="M21" s="22">
        <f t="shared" si="7"/>
        <v>0.37021914840429965</v>
      </c>
      <c r="N21" s="15">
        <f t="shared" si="6"/>
        <v>11</v>
      </c>
    </row>
    <row r="22" spans="2:15" ht="18.75" customHeight="1">
      <c r="B22" s="17" t="s">
        <v>295</v>
      </c>
      <c r="C22" s="75"/>
      <c r="D22" s="62">
        <v>1510</v>
      </c>
      <c r="E22" s="47">
        <f t="shared" si="0"/>
        <v>1.5398061602676303E-7</v>
      </c>
      <c r="F22" s="43">
        <f t="shared" si="1"/>
        <v>22</v>
      </c>
      <c r="G22" s="62">
        <v>2</v>
      </c>
      <c r="H22" s="48">
        <f t="shared" si="2"/>
        <v>22</v>
      </c>
      <c r="I22" s="62">
        <v>1</v>
      </c>
      <c r="J22" s="43">
        <f t="shared" si="3"/>
        <v>22</v>
      </c>
      <c r="K22" s="49">
        <f t="shared" si="4"/>
        <v>1510</v>
      </c>
      <c r="L22" s="43">
        <f t="shared" si="5"/>
        <v>22</v>
      </c>
      <c r="M22" s="22">
        <f t="shared" si="7"/>
        <v>8.3326389467544378E-5</v>
      </c>
      <c r="N22" s="15">
        <f t="shared" si="6"/>
        <v>22</v>
      </c>
    </row>
    <row r="23" spans="2:15" ht="18.75" customHeight="1">
      <c r="B23" s="17" t="s">
        <v>296</v>
      </c>
      <c r="C23" s="75"/>
      <c r="D23" s="62">
        <v>11121</v>
      </c>
      <c r="E23" s="47">
        <f t="shared" si="0"/>
        <v>1.1340519409494248E-6</v>
      </c>
      <c r="F23" s="43">
        <f t="shared" si="1"/>
        <v>21</v>
      </c>
      <c r="G23" s="62">
        <v>7</v>
      </c>
      <c r="H23" s="48">
        <f t="shared" si="2"/>
        <v>21</v>
      </c>
      <c r="I23" s="62">
        <v>4</v>
      </c>
      <c r="J23" s="43">
        <f t="shared" si="3"/>
        <v>21</v>
      </c>
      <c r="K23" s="49">
        <f t="shared" si="4"/>
        <v>2780.25</v>
      </c>
      <c r="L23" s="43">
        <f t="shared" si="5"/>
        <v>21</v>
      </c>
      <c r="M23" s="22">
        <f t="shared" si="7"/>
        <v>3.3330555787017751E-4</v>
      </c>
      <c r="N23" s="15">
        <f t="shared" si="6"/>
        <v>21</v>
      </c>
    </row>
    <row r="24" spans="2:15" ht="18.75" customHeight="1">
      <c r="B24" s="45" t="s">
        <v>38</v>
      </c>
      <c r="C24" s="46"/>
      <c r="D24" s="62">
        <v>3700392</v>
      </c>
      <c r="E24" s="47">
        <f t="shared" si="0"/>
        <v>3.7734347000033491E-4</v>
      </c>
      <c r="F24" s="43">
        <f t="shared" si="1"/>
        <v>19</v>
      </c>
      <c r="G24" s="62">
        <v>1466</v>
      </c>
      <c r="H24" s="48">
        <f t="shared" si="2"/>
        <v>19</v>
      </c>
      <c r="I24" s="62">
        <v>361</v>
      </c>
      <c r="J24" s="43">
        <f t="shared" si="3"/>
        <v>19</v>
      </c>
      <c r="K24" s="49">
        <f t="shared" si="4"/>
        <v>10250.393351800554</v>
      </c>
      <c r="L24" s="43">
        <f t="shared" si="5"/>
        <v>19</v>
      </c>
      <c r="M24" s="22">
        <f t="shared" si="7"/>
        <v>3.0080826597783519E-2</v>
      </c>
      <c r="N24" s="15">
        <f t="shared" si="6"/>
        <v>19</v>
      </c>
    </row>
    <row r="25" spans="2:15" ht="18.75" customHeight="1">
      <c r="B25" s="45" t="s">
        <v>75</v>
      </c>
      <c r="C25" s="46"/>
      <c r="D25" s="62">
        <v>206169768</v>
      </c>
      <c r="E25" s="47">
        <f t="shared" si="0"/>
        <v>2.1023938995188618E-2</v>
      </c>
      <c r="F25" s="43">
        <f t="shared" si="1"/>
        <v>12</v>
      </c>
      <c r="G25" s="62">
        <v>41742</v>
      </c>
      <c r="H25" s="48">
        <f t="shared" si="2"/>
        <v>9</v>
      </c>
      <c r="I25" s="62">
        <v>5218</v>
      </c>
      <c r="J25" s="43">
        <f t="shared" si="3"/>
        <v>9</v>
      </c>
      <c r="K25" s="49">
        <f t="shared" si="4"/>
        <v>39511.262552702188</v>
      </c>
      <c r="L25" s="43">
        <f t="shared" si="5"/>
        <v>15</v>
      </c>
      <c r="M25" s="22">
        <f t="shared" si="7"/>
        <v>0.43479710024164653</v>
      </c>
      <c r="N25" s="15">
        <f t="shared" si="6"/>
        <v>9</v>
      </c>
    </row>
    <row r="26" spans="2:15" ht="18.75" customHeight="1">
      <c r="B26" s="45" t="s">
        <v>40</v>
      </c>
      <c r="C26" s="46"/>
      <c r="D26" s="62">
        <v>666325423</v>
      </c>
      <c r="E26" s="47">
        <f t="shared" si="0"/>
        <v>6.7947813978697646E-2</v>
      </c>
      <c r="F26" s="43">
        <f t="shared" si="1"/>
        <v>7</v>
      </c>
      <c r="G26" s="62">
        <v>25445</v>
      </c>
      <c r="H26" s="48">
        <f t="shared" si="2"/>
        <v>13</v>
      </c>
      <c r="I26" s="62">
        <v>3938</v>
      </c>
      <c r="J26" s="43">
        <f t="shared" si="3"/>
        <v>12</v>
      </c>
      <c r="K26" s="49">
        <f t="shared" si="4"/>
        <v>169204.01802945658</v>
      </c>
      <c r="L26" s="43">
        <f t="shared" si="5"/>
        <v>3</v>
      </c>
      <c r="M26" s="22">
        <f t="shared" si="7"/>
        <v>0.32813932172318971</v>
      </c>
      <c r="N26" s="15">
        <f t="shared" si="6"/>
        <v>12</v>
      </c>
    </row>
    <row r="27" spans="2:15" ht="18.75" customHeight="1">
      <c r="B27" s="45" t="s">
        <v>41</v>
      </c>
      <c r="C27" s="46"/>
      <c r="D27" s="62">
        <v>50924659</v>
      </c>
      <c r="E27" s="47">
        <f t="shared" si="0"/>
        <v>5.1929869958760545E-3</v>
      </c>
      <c r="F27" s="43">
        <f t="shared" si="1"/>
        <v>17</v>
      </c>
      <c r="G27" s="62">
        <v>24431</v>
      </c>
      <c r="H27" s="48">
        <f t="shared" si="2"/>
        <v>14</v>
      </c>
      <c r="I27" s="62">
        <v>3344</v>
      </c>
      <c r="J27" s="43">
        <f t="shared" si="3"/>
        <v>14</v>
      </c>
      <c r="K27" s="49">
        <f t="shared" si="4"/>
        <v>15228.665968899522</v>
      </c>
      <c r="L27" s="43">
        <f t="shared" si="5"/>
        <v>18</v>
      </c>
      <c r="M27" s="22">
        <f t="shared" si="7"/>
        <v>0.27864344637946836</v>
      </c>
      <c r="N27" s="15">
        <f t="shared" si="6"/>
        <v>14</v>
      </c>
    </row>
    <row r="28" spans="2:15" ht="18.75" customHeight="1">
      <c r="B28" s="45" t="s">
        <v>42</v>
      </c>
      <c r="C28" s="46"/>
      <c r="D28" s="62">
        <v>149364952</v>
      </c>
      <c r="E28" s="47">
        <f t="shared" si="0"/>
        <v>1.5231329352164166E-2</v>
      </c>
      <c r="F28" s="43">
        <f t="shared" si="1"/>
        <v>16</v>
      </c>
      <c r="G28" s="62">
        <v>6025</v>
      </c>
      <c r="H28" s="48">
        <f t="shared" si="2"/>
        <v>18</v>
      </c>
      <c r="I28" s="62">
        <v>2648</v>
      </c>
      <c r="J28" s="43">
        <f t="shared" si="3"/>
        <v>15</v>
      </c>
      <c r="K28" s="62">
        <f t="shared" si="4"/>
        <v>56406.703927492446</v>
      </c>
      <c r="L28" s="43">
        <f t="shared" si="5"/>
        <v>13</v>
      </c>
      <c r="M28" s="22">
        <f t="shared" si="7"/>
        <v>0.22064827931005748</v>
      </c>
      <c r="N28" s="15">
        <f t="shared" si="6"/>
        <v>15</v>
      </c>
    </row>
    <row r="29" spans="2:15" ht="18.75" customHeight="1" thickBot="1">
      <c r="B29" s="50" t="s">
        <v>61</v>
      </c>
      <c r="C29" s="51"/>
      <c r="D29" s="63">
        <v>347626</v>
      </c>
      <c r="E29" s="52">
        <f t="shared" si="0"/>
        <v>3.5448785183390416E-5</v>
      </c>
      <c r="F29" s="43">
        <f t="shared" si="1"/>
        <v>20</v>
      </c>
      <c r="G29" s="63">
        <v>213</v>
      </c>
      <c r="H29" s="48">
        <f t="shared" si="2"/>
        <v>20</v>
      </c>
      <c r="I29" s="63">
        <v>47</v>
      </c>
      <c r="J29" s="43">
        <f t="shared" si="3"/>
        <v>20</v>
      </c>
      <c r="K29" s="53">
        <f t="shared" si="4"/>
        <v>7396.2978723404258</v>
      </c>
      <c r="L29" s="43">
        <f t="shared" si="5"/>
        <v>20</v>
      </c>
      <c r="M29" s="29">
        <f t="shared" si="7"/>
        <v>3.9163403049745854E-3</v>
      </c>
      <c r="N29" s="15">
        <f t="shared" si="6"/>
        <v>20</v>
      </c>
    </row>
    <row r="30" spans="2:15" ht="18.75" customHeight="1" thickTop="1">
      <c r="B30" s="54" t="s">
        <v>76</v>
      </c>
      <c r="C30" s="55"/>
      <c r="D30" s="64">
        <v>9806429140</v>
      </c>
      <c r="E30" s="86"/>
      <c r="F30" s="87"/>
      <c r="G30" s="64">
        <v>286015</v>
      </c>
      <c r="H30" s="87"/>
      <c r="I30" s="64">
        <v>10338</v>
      </c>
      <c r="J30" s="87"/>
      <c r="K30" s="56">
        <f>IFERROR(D30/I30,0)</f>
        <v>948580.88024763006</v>
      </c>
      <c r="L30" s="87"/>
      <c r="M30" s="31">
        <f t="shared" si="7"/>
        <v>0.86142821431547367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92" priority="33" stopIfTrue="1">
      <formula>$F8&lt;=5</formula>
    </cfRule>
  </conditionalFormatting>
  <conditionalFormatting sqref="H8:H29">
    <cfRule type="expression" dxfId="691" priority="34" stopIfTrue="1">
      <formula>$H8&lt;=5</formula>
    </cfRule>
  </conditionalFormatting>
  <conditionalFormatting sqref="J8:J29">
    <cfRule type="expression" dxfId="690" priority="35" stopIfTrue="1">
      <formula>$J8&lt;=5</formula>
    </cfRule>
  </conditionalFormatting>
  <conditionalFormatting sqref="L8:L29">
    <cfRule type="expression" dxfId="689" priority="36" stopIfTrue="1">
      <formula>$L8&lt;=5</formula>
    </cfRule>
  </conditionalFormatting>
  <conditionalFormatting sqref="E8:E29">
    <cfRule type="expression" dxfId="688" priority="31" stopIfTrue="1">
      <formula>$F8&lt;=5</formula>
    </cfRule>
  </conditionalFormatting>
  <conditionalFormatting sqref="G8:G29">
    <cfRule type="expression" dxfId="687" priority="29" stopIfTrue="1">
      <formula>$H8&lt;=5</formula>
    </cfRule>
  </conditionalFormatting>
  <conditionalFormatting sqref="I8:I29">
    <cfRule type="expression" dxfId="686" priority="27" stopIfTrue="1">
      <formula>$J8&lt;=5</formula>
    </cfRule>
  </conditionalFormatting>
  <conditionalFormatting sqref="K8:K29">
    <cfRule type="expression" dxfId="685" priority="25" stopIfTrue="1">
      <formula>$L8&lt;=5</formula>
    </cfRule>
  </conditionalFormatting>
  <conditionalFormatting sqref="D8:D29">
    <cfRule type="expression" dxfId="684" priority="23" stopIfTrue="1">
      <formula>$F8&lt;=5</formula>
    </cfRule>
  </conditionalFormatting>
  <conditionalFormatting sqref="N8:N29">
    <cfRule type="expression" dxfId="683" priority="15" stopIfTrue="1">
      <formula>$N8&lt;=5</formula>
    </cfRule>
  </conditionalFormatting>
  <conditionalFormatting sqref="M8:M29">
    <cfRule type="expression" dxfId="68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212</v>
      </c>
    </row>
    <row r="3" spans="1:14" s="1" customFormat="1" ht="18.75" customHeight="1">
      <c r="A3" s="37"/>
      <c r="B3" s="97" t="s">
        <v>179</v>
      </c>
      <c r="C3" s="98"/>
      <c r="D3" s="106">
        <v>20792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317203147</v>
      </c>
      <c r="E8" s="42">
        <f t="shared" ref="E8:E29" si="0">IFERROR(D8/$D$30,0)</f>
        <v>1.8091720198786566E-2</v>
      </c>
      <c r="F8" s="43">
        <f>_xlfn.IFS(D8&gt;0,RANK(D8,$D$8:$D$29,0),D8=0,"-")</f>
        <v>14</v>
      </c>
      <c r="G8" s="61">
        <v>40280</v>
      </c>
      <c r="H8" s="48">
        <f>_xlfn.IFS(G8&gt;0,RANK(G8,$G$8:$G$29,0),G8=0,"-")</f>
        <v>14</v>
      </c>
      <c r="I8" s="61">
        <v>7269</v>
      </c>
      <c r="J8" s="43">
        <f>_xlfn.IFS(I8&gt;0,RANK(I8,$I$8:$I$29,0),I8=0,"-")</f>
        <v>12</v>
      </c>
      <c r="K8" s="44">
        <f>IFERROR(D8/I8,0)</f>
        <v>43637.797083505298</v>
      </c>
      <c r="L8" s="43">
        <f>_xlfn.IFS(K8&gt;0,RANK(K8,$K$8:$K$29,0),K8=0,"-")</f>
        <v>15</v>
      </c>
      <c r="M8" s="16">
        <f>IFERROR(I8/$D$3,0)</f>
        <v>0.34960561754520969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1652988242</v>
      </c>
      <c r="E9" s="47">
        <f t="shared" si="0"/>
        <v>9.4278386103616094E-2</v>
      </c>
      <c r="F9" s="43">
        <f t="shared" ref="F9:F29" si="1">_xlfn.IFS(D9&gt;0,RANK(D9,$D$8:$D$29,0),D9=0,"-")</f>
        <v>3</v>
      </c>
      <c r="G9" s="62">
        <v>44662</v>
      </c>
      <c r="H9" s="48">
        <f t="shared" ref="H9:H29" si="2">_xlfn.IFS(G9&gt;0,RANK(G9,$G$8:$G$29,0),G9=0,"-")</f>
        <v>12</v>
      </c>
      <c r="I9" s="62">
        <v>8817</v>
      </c>
      <c r="J9" s="43">
        <f t="shared" ref="J9:J29" si="3">_xlfn.IFS(I9&gt;0,RANK(I9,$I$8:$I$29,0),I9=0,"-")</f>
        <v>9</v>
      </c>
      <c r="K9" s="49">
        <f t="shared" ref="K9:K29" si="4">IFERROR(D9/I9,0)</f>
        <v>187477.40070318701</v>
      </c>
      <c r="L9" s="43">
        <f t="shared" ref="L9:L29" si="5">_xlfn.IFS(K9&gt;0,RANK(K9,$K$8:$K$29,0),K9=0,"-")</f>
        <v>2</v>
      </c>
      <c r="M9" s="22">
        <f t="shared" ref="M9:M30" si="6">IFERROR(I9/$D$3,0)</f>
        <v>0.42405732974220856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252971686</v>
      </c>
      <c r="E10" s="47">
        <f t="shared" si="0"/>
        <v>1.4428270982214726E-2</v>
      </c>
      <c r="F10" s="43">
        <f t="shared" si="1"/>
        <v>16</v>
      </c>
      <c r="G10" s="62">
        <v>20472</v>
      </c>
      <c r="H10" s="48">
        <f t="shared" si="2"/>
        <v>16</v>
      </c>
      <c r="I10" s="62">
        <v>3506</v>
      </c>
      <c r="J10" s="43">
        <f t="shared" si="3"/>
        <v>17</v>
      </c>
      <c r="K10" s="49">
        <f t="shared" si="4"/>
        <v>72153.932116371929</v>
      </c>
      <c r="L10" s="43">
        <f t="shared" si="5"/>
        <v>12</v>
      </c>
      <c r="M10" s="22">
        <f t="shared" si="6"/>
        <v>0.16862254713351288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1198211000</v>
      </c>
      <c r="E11" s="47">
        <f t="shared" si="0"/>
        <v>6.8340110607755883E-2</v>
      </c>
      <c r="F11" s="43">
        <f t="shared" si="1"/>
        <v>7</v>
      </c>
      <c r="G11" s="62">
        <v>200388</v>
      </c>
      <c r="H11" s="48">
        <f t="shared" si="2"/>
        <v>4</v>
      </c>
      <c r="I11" s="62">
        <v>14173</v>
      </c>
      <c r="J11" s="43">
        <f t="shared" si="3"/>
        <v>4</v>
      </c>
      <c r="K11" s="49">
        <f t="shared" si="4"/>
        <v>84541.804840189099</v>
      </c>
      <c r="L11" s="43">
        <f t="shared" si="5"/>
        <v>10</v>
      </c>
      <c r="M11" s="22">
        <f t="shared" si="6"/>
        <v>0.68165640631011926</v>
      </c>
      <c r="N11" s="15">
        <f t="shared" si="7"/>
        <v>4</v>
      </c>
    </row>
    <row r="12" spans="1:14" ht="18.75" customHeight="1">
      <c r="B12" s="45" t="s">
        <v>32</v>
      </c>
      <c r="C12" s="46"/>
      <c r="D12" s="62">
        <v>402109576</v>
      </c>
      <c r="E12" s="47">
        <f t="shared" si="0"/>
        <v>2.2934368738292188E-2</v>
      </c>
      <c r="F12" s="43">
        <f t="shared" si="1"/>
        <v>12</v>
      </c>
      <c r="G12" s="62">
        <v>48594</v>
      </c>
      <c r="H12" s="48">
        <f t="shared" si="2"/>
        <v>11</v>
      </c>
      <c r="I12" s="62">
        <v>4496</v>
      </c>
      <c r="J12" s="43">
        <f t="shared" si="3"/>
        <v>16</v>
      </c>
      <c r="K12" s="49">
        <f t="shared" si="4"/>
        <v>89437.183274021358</v>
      </c>
      <c r="L12" s="43">
        <f t="shared" si="5"/>
        <v>9</v>
      </c>
      <c r="M12" s="22">
        <f t="shared" si="6"/>
        <v>0.2162370142362447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1021536954</v>
      </c>
      <c r="E13" s="47">
        <f t="shared" si="0"/>
        <v>5.8263484833864843E-2</v>
      </c>
      <c r="F13" s="43">
        <f t="shared" si="1"/>
        <v>8</v>
      </c>
      <c r="G13" s="62">
        <v>139609</v>
      </c>
      <c r="H13" s="48">
        <f t="shared" si="2"/>
        <v>5</v>
      </c>
      <c r="I13" s="62">
        <v>9748</v>
      </c>
      <c r="J13" s="43">
        <f t="shared" si="3"/>
        <v>6</v>
      </c>
      <c r="K13" s="49">
        <f t="shared" si="4"/>
        <v>104794.51723430447</v>
      </c>
      <c r="L13" s="43">
        <f t="shared" si="5"/>
        <v>7</v>
      </c>
      <c r="M13" s="22">
        <f t="shared" si="6"/>
        <v>0.46883416698730279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682669566</v>
      </c>
      <c r="E14" s="47">
        <f t="shared" si="0"/>
        <v>3.893614200586433E-2</v>
      </c>
      <c r="F14" s="43">
        <f t="shared" si="1"/>
        <v>10</v>
      </c>
      <c r="G14" s="62">
        <v>62095</v>
      </c>
      <c r="H14" s="48">
        <f t="shared" si="2"/>
        <v>10</v>
      </c>
      <c r="I14" s="62">
        <v>8617</v>
      </c>
      <c r="J14" s="43">
        <f t="shared" si="3"/>
        <v>10</v>
      </c>
      <c r="K14" s="49">
        <f t="shared" si="4"/>
        <v>79223.577347104554</v>
      </c>
      <c r="L14" s="43">
        <f t="shared" si="5"/>
        <v>11</v>
      </c>
      <c r="M14" s="22">
        <f t="shared" si="6"/>
        <v>0.41443824547903041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57894289</v>
      </c>
      <c r="E15" s="47">
        <f t="shared" si="0"/>
        <v>3.302007838199937E-3</v>
      </c>
      <c r="F15" s="43">
        <f t="shared" si="1"/>
        <v>18</v>
      </c>
      <c r="G15" s="62">
        <v>14737</v>
      </c>
      <c r="H15" s="48">
        <f t="shared" si="2"/>
        <v>17</v>
      </c>
      <c r="I15" s="62">
        <v>2946</v>
      </c>
      <c r="J15" s="43">
        <f t="shared" si="3"/>
        <v>18</v>
      </c>
      <c r="K15" s="49">
        <f t="shared" si="4"/>
        <v>19651.829260013579</v>
      </c>
      <c r="L15" s="43">
        <f t="shared" si="5"/>
        <v>18</v>
      </c>
      <c r="M15" s="22">
        <f t="shared" si="6"/>
        <v>0.14168911119661409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3433492612</v>
      </c>
      <c r="E16" s="47">
        <f t="shared" si="0"/>
        <v>0.19582967012904459</v>
      </c>
      <c r="F16" s="43">
        <f t="shared" si="1"/>
        <v>1</v>
      </c>
      <c r="G16" s="62">
        <v>252668</v>
      </c>
      <c r="H16" s="48">
        <f t="shared" si="2"/>
        <v>1</v>
      </c>
      <c r="I16" s="62">
        <v>15938</v>
      </c>
      <c r="J16" s="43">
        <f t="shared" si="3"/>
        <v>1</v>
      </c>
      <c r="K16" s="49">
        <f t="shared" si="4"/>
        <v>215428.07202911281</v>
      </c>
      <c r="L16" s="43">
        <f t="shared" si="5"/>
        <v>1</v>
      </c>
      <c r="M16" s="22">
        <f t="shared" si="6"/>
        <v>0.7665448249326664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1218073081</v>
      </c>
      <c r="E17" s="47">
        <f t="shared" si="0"/>
        <v>6.9472946821444628E-2</v>
      </c>
      <c r="F17" s="43">
        <f t="shared" si="1"/>
        <v>6</v>
      </c>
      <c r="G17" s="62">
        <v>87560</v>
      </c>
      <c r="H17" s="48">
        <f t="shared" si="2"/>
        <v>6</v>
      </c>
      <c r="I17" s="62">
        <v>10259</v>
      </c>
      <c r="J17" s="43">
        <f t="shared" si="3"/>
        <v>5</v>
      </c>
      <c r="K17" s="49">
        <f t="shared" si="4"/>
        <v>118732.14553075348</v>
      </c>
      <c r="L17" s="43">
        <f t="shared" si="5"/>
        <v>6</v>
      </c>
      <c r="M17" s="22">
        <f t="shared" si="6"/>
        <v>0.49341092727972297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1329444190</v>
      </c>
      <c r="E18" s="47">
        <f t="shared" si="0"/>
        <v>7.5825011614347071E-2</v>
      </c>
      <c r="F18" s="43">
        <f t="shared" si="1"/>
        <v>5</v>
      </c>
      <c r="G18" s="62">
        <v>209128</v>
      </c>
      <c r="H18" s="48">
        <f t="shared" si="2"/>
        <v>3</v>
      </c>
      <c r="I18" s="62">
        <v>14727</v>
      </c>
      <c r="J18" s="43">
        <f t="shared" si="3"/>
        <v>2</v>
      </c>
      <c r="K18" s="49">
        <f t="shared" si="4"/>
        <v>90272.573504447617</v>
      </c>
      <c r="L18" s="43">
        <f t="shared" si="5"/>
        <v>8</v>
      </c>
      <c r="M18" s="22">
        <f t="shared" si="6"/>
        <v>0.70830126971912277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293740653</v>
      </c>
      <c r="E19" s="47">
        <f t="shared" si="0"/>
        <v>1.6753533990269191E-2</v>
      </c>
      <c r="F19" s="43">
        <f t="shared" si="1"/>
        <v>15</v>
      </c>
      <c r="G19" s="62">
        <v>75517</v>
      </c>
      <c r="H19" s="48">
        <f t="shared" si="2"/>
        <v>9</v>
      </c>
      <c r="I19" s="62">
        <v>9149</v>
      </c>
      <c r="J19" s="43">
        <f t="shared" si="3"/>
        <v>8</v>
      </c>
      <c r="K19" s="49">
        <f t="shared" si="4"/>
        <v>32106.312493168651</v>
      </c>
      <c r="L19" s="43">
        <f t="shared" si="5"/>
        <v>16</v>
      </c>
      <c r="M19" s="22">
        <f t="shared" si="6"/>
        <v>0.44002500961908425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2309737466</v>
      </c>
      <c r="E20" s="47">
        <f t="shared" si="0"/>
        <v>0.13173615824034146</v>
      </c>
      <c r="F20" s="43">
        <f t="shared" si="1"/>
        <v>2</v>
      </c>
      <c r="G20" s="62">
        <v>217249</v>
      </c>
      <c r="H20" s="48">
        <f t="shared" si="2"/>
        <v>2</v>
      </c>
      <c r="I20" s="62">
        <v>14401</v>
      </c>
      <c r="J20" s="43">
        <f t="shared" si="3"/>
        <v>3</v>
      </c>
      <c r="K20" s="49">
        <f t="shared" si="4"/>
        <v>160387.29713214361</v>
      </c>
      <c r="L20" s="43">
        <f t="shared" si="5"/>
        <v>4</v>
      </c>
      <c r="M20" s="22">
        <f t="shared" si="6"/>
        <v>0.6926221623701424</v>
      </c>
      <c r="N20" s="15">
        <f t="shared" si="7"/>
        <v>3</v>
      </c>
    </row>
    <row r="21" spans="2:15" ht="18.75" customHeight="1">
      <c r="B21" s="17" t="s">
        <v>18</v>
      </c>
      <c r="C21" s="75"/>
      <c r="D21" s="62">
        <v>1445102772</v>
      </c>
      <c r="E21" s="47">
        <f t="shared" si="0"/>
        <v>8.2421612953022985E-2</v>
      </c>
      <c r="F21" s="43">
        <f t="shared" si="1"/>
        <v>4</v>
      </c>
      <c r="G21" s="62">
        <v>79376</v>
      </c>
      <c r="H21" s="48">
        <f t="shared" si="2"/>
        <v>7</v>
      </c>
      <c r="I21" s="62">
        <v>7878</v>
      </c>
      <c r="J21" s="43">
        <f t="shared" si="3"/>
        <v>11</v>
      </c>
      <c r="K21" s="49">
        <f t="shared" si="4"/>
        <v>183435.23381568925</v>
      </c>
      <c r="L21" s="43">
        <f t="shared" si="5"/>
        <v>3</v>
      </c>
      <c r="M21" s="22">
        <f t="shared" si="6"/>
        <v>0.37889572912658714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49051</v>
      </c>
      <c r="E22" s="47">
        <f t="shared" si="0"/>
        <v>2.7976297709009795E-6</v>
      </c>
      <c r="F22" s="43">
        <f t="shared" si="1"/>
        <v>21</v>
      </c>
      <c r="G22" s="62">
        <v>11</v>
      </c>
      <c r="H22" s="48">
        <f t="shared" si="2"/>
        <v>21</v>
      </c>
      <c r="I22" s="62">
        <v>8</v>
      </c>
      <c r="J22" s="43">
        <f t="shared" si="3"/>
        <v>21</v>
      </c>
      <c r="K22" s="49">
        <f t="shared" si="4"/>
        <v>6131.375</v>
      </c>
      <c r="L22" s="43">
        <f t="shared" si="5"/>
        <v>21</v>
      </c>
      <c r="M22" s="22">
        <f t="shared" si="6"/>
        <v>3.8476337052712584E-4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3093</v>
      </c>
      <c r="E23" s="47">
        <f t="shared" si="0"/>
        <v>1.764096324518711E-7</v>
      </c>
      <c r="F23" s="43">
        <f t="shared" si="1"/>
        <v>22</v>
      </c>
      <c r="G23" s="62">
        <v>3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1546.5</v>
      </c>
      <c r="L23" s="43">
        <f t="shared" si="5"/>
        <v>22</v>
      </c>
      <c r="M23" s="22">
        <f t="shared" si="6"/>
        <v>9.6190842631781461E-5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3971401</v>
      </c>
      <c r="E24" s="47">
        <f t="shared" si="0"/>
        <v>2.2650934068186012E-4</v>
      </c>
      <c r="F24" s="43">
        <f t="shared" si="1"/>
        <v>19</v>
      </c>
      <c r="G24" s="62">
        <v>1932</v>
      </c>
      <c r="H24" s="48">
        <f t="shared" si="2"/>
        <v>19</v>
      </c>
      <c r="I24" s="62">
        <v>460</v>
      </c>
      <c r="J24" s="43">
        <f t="shared" si="3"/>
        <v>19</v>
      </c>
      <c r="K24" s="49">
        <f t="shared" si="4"/>
        <v>8633.4804347826084</v>
      </c>
      <c r="L24" s="43">
        <f t="shared" si="5"/>
        <v>20</v>
      </c>
      <c r="M24" s="22">
        <f t="shared" si="6"/>
        <v>2.2123893805309734E-2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476500723</v>
      </c>
      <c r="E25" s="47">
        <f t="shared" si="0"/>
        <v>2.7177276885703476E-2</v>
      </c>
      <c r="F25" s="43">
        <f t="shared" si="1"/>
        <v>11</v>
      </c>
      <c r="G25" s="62">
        <v>76694</v>
      </c>
      <c r="H25" s="48">
        <f t="shared" si="2"/>
        <v>8</v>
      </c>
      <c r="I25" s="62">
        <v>9520</v>
      </c>
      <c r="J25" s="43">
        <f t="shared" si="3"/>
        <v>7</v>
      </c>
      <c r="K25" s="49">
        <f t="shared" si="4"/>
        <v>50052.596953781511</v>
      </c>
      <c r="L25" s="43">
        <f t="shared" si="5"/>
        <v>14</v>
      </c>
      <c r="M25" s="22">
        <f t="shared" si="6"/>
        <v>0.4578684109272797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998179873</v>
      </c>
      <c r="E26" s="47">
        <f t="shared" si="0"/>
        <v>5.6931310868666471E-2</v>
      </c>
      <c r="F26" s="43">
        <f t="shared" si="1"/>
        <v>9</v>
      </c>
      <c r="G26" s="62">
        <v>44159</v>
      </c>
      <c r="H26" s="48">
        <f t="shared" si="2"/>
        <v>13</v>
      </c>
      <c r="I26" s="62">
        <v>7072</v>
      </c>
      <c r="J26" s="43">
        <f t="shared" si="3"/>
        <v>13</v>
      </c>
      <c r="K26" s="49">
        <f t="shared" si="4"/>
        <v>141145.34403280544</v>
      </c>
      <c r="L26" s="43">
        <f t="shared" si="5"/>
        <v>5</v>
      </c>
      <c r="M26" s="22">
        <f t="shared" si="6"/>
        <v>0.34013081954597923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115726398</v>
      </c>
      <c r="E27" s="47">
        <f t="shared" si="0"/>
        <v>6.6004692325117853E-3</v>
      </c>
      <c r="F27" s="43">
        <f t="shared" si="1"/>
        <v>17</v>
      </c>
      <c r="G27" s="62">
        <v>36515</v>
      </c>
      <c r="H27" s="48">
        <f t="shared" si="2"/>
        <v>15</v>
      </c>
      <c r="I27" s="62">
        <v>5297</v>
      </c>
      <c r="J27" s="43">
        <f t="shared" si="3"/>
        <v>14</v>
      </c>
      <c r="K27" s="49">
        <f t="shared" si="4"/>
        <v>21847.535963753067</v>
      </c>
      <c r="L27" s="43">
        <f t="shared" si="5"/>
        <v>17</v>
      </c>
      <c r="M27" s="22">
        <f t="shared" si="6"/>
        <v>0.25476144671027318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322446594</v>
      </c>
      <c r="E28" s="47">
        <f t="shared" si="0"/>
        <v>1.8390780838311579E-2</v>
      </c>
      <c r="F28" s="43">
        <f t="shared" si="1"/>
        <v>13</v>
      </c>
      <c r="G28" s="62">
        <v>10436</v>
      </c>
      <c r="H28" s="48">
        <f t="shared" si="2"/>
        <v>18</v>
      </c>
      <c r="I28" s="62">
        <v>4727</v>
      </c>
      <c r="J28" s="43">
        <f t="shared" si="3"/>
        <v>15</v>
      </c>
      <c r="K28" s="62">
        <f t="shared" si="4"/>
        <v>68213.791834144271</v>
      </c>
      <c r="L28" s="43">
        <f t="shared" si="5"/>
        <v>13</v>
      </c>
      <c r="M28" s="22">
        <f t="shared" si="6"/>
        <v>0.22734705656021548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1003833</v>
      </c>
      <c r="E29" s="52">
        <f t="shared" si="0"/>
        <v>5.7253737656986467E-5</v>
      </c>
      <c r="F29" s="43">
        <f t="shared" si="1"/>
        <v>20</v>
      </c>
      <c r="G29" s="63">
        <v>651</v>
      </c>
      <c r="H29" s="48">
        <f t="shared" si="2"/>
        <v>20</v>
      </c>
      <c r="I29" s="63">
        <v>87</v>
      </c>
      <c r="J29" s="43">
        <f t="shared" si="3"/>
        <v>20</v>
      </c>
      <c r="K29" s="53">
        <f t="shared" si="4"/>
        <v>11538.310344827587</v>
      </c>
      <c r="L29" s="43">
        <f t="shared" si="5"/>
        <v>19</v>
      </c>
      <c r="M29" s="29">
        <f t="shared" si="6"/>
        <v>4.184301654482493E-3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17533056200</v>
      </c>
      <c r="E30" s="86"/>
      <c r="F30" s="87"/>
      <c r="G30" s="64">
        <v>497508</v>
      </c>
      <c r="H30" s="87"/>
      <c r="I30" s="64">
        <v>18352</v>
      </c>
      <c r="J30" s="87"/>
      <c r="K30" s="56">
        <f>IFERROR(D30/I30,0)</f>
        <v>955375.77375762863</v>
      </c>
      <c r="L30" s="87"/>
      <c r="M30" s="31">
        <f t="shared" si="6"/>
        <v>0.8826471719892266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81" priority="33" stopIfTrue="1">
      <formula>$F8&lt;=5</formula>
    </cfRule>
  </conditionalFormatting>
  <conditionalFormatting sqref="H8:H29">
    <cfRule type="expression" dxfId="680" priority="34" stopIfTrue="1">
      <formula>$H8&lt;=5</formula>
    </cfRule>
  </conditionalFormatting>
  <conditionalFormatting sqref="J8:J29">
    <cfRule type="expression" dxfId="679" priority="35" stopIfTrue="1">
      <formula>$J8&lt;=5</formula>
    </cfRule>
  </conditionalFormatting>
  <conditionalFormatting sqref="L8:L29">
    <cfRule type="expression" dxfId="678" priority="36" stopIfTrue="1">
      <formula>$L8&lt;=5</formula>
    </cfRule>
  </conditionalFormatting>
  <conditionalFormatting sqref="E8:E29">
    <cfRule type="expression" dxfId="677" priority="31" stopIfTrue="1">
      <formula>$F8&lt;=5</formula>
    </cfRule>
  </conditionalFormatting>
  <conditionalFormatting sqref="G8:G29">
    <cfRule type="expression" dxfId="676" priority="29" stopIfTrue="1">
      <formula>$H8&lt;=5</formula>
    </cfRule>
  </conditionalFormatting>
  <conditionalFormatting sqref="I8:I29">
    <cfRule type="expression" dxfId="675" priority="27" stopIfTrue="1">
      <formula>$J8&lt;=5</formula>
    </cfRule>
  </conditionalFormatting>
  <conditionalFormatting sqref="K8:K29">
    <cfRule type="expression" dxfId="674" priority="25" stopIfTrue="1">
      <formula>$L8&lt;=5</formula>
    </cfRule>
  </conditionalFormatting>
  <conditionalFormatting sqref="D8:D29">
    <cfRule type="expression" dxfId="673" priority="23" stopIfTrue="1">
      <formula>$F8&lt;=5</formula>
    </cfRule>
  </conditionalFormatting>
  <conditionalFormatting sqref="N8:N29">
    <cfRule type="expression" dxfId="672" priority="15" stopIfTrue="1">
      <formula>$N8&lt;=5</formula>
    </cfRule>
  </conditionalFormatting>
  <conditionalFormatting sqref="M8:M29">
    <cfRule type="expression" dxfId="67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213</v>
      </c>
    </row>
    <row r="3" spans="1:14" s="1" customFormat="1" ht="18.75" customHeight="1">
      <c r="A3" s="37"/>
      <c r="B3" s="97" t="s">
        <v>179</v>
      </c>
      <c r="C3" s="98"/>
      <c r="D3" s="106">
        <v>15727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241971015</v>
      </c>
      <c r="E8" s="42">
        <f t="shared" ref="E8:E29" si="0">IFERROR(D8/$D$30,0)</f>
        <v>1.8905339272555489E-2</v>
      </c>
      <c r="F8" s="43">
        <f>_xlfn.IFS(D8&gt;0,RANK(D8,$D$8:$D$29,0),D8=0,"-")</f>
        <v>13</v>
      </c>
      <c r="G8" s="61">
        <v>27361</v>
      </c>
      <c r="H8" s="48">
        <f>_xlfn.IFS(G8&gt;0,RANK(G8,$G$8:$G$29,0),G8=0,"-")</f>
        <v>13</v>
      </c>
      <c r="I8" s="61">
        <v>5344</v>
      </c>
      <c r="J8" s="43">
        <f>_xlfn.IFS(I8&gt;0,RANK(I8,$I$8:$I$29,0),I8=0,"-")</f>
        <v>12</v>
      </c>
      <c r="K8" s="44">
        <f>IFERROR(D8/I8,0)</f>
        <v>45279.007297904194</v>
      </c>
      <c r="L8" s="43">
        <f>_xlfn.IFS(K8&gt;0,RANK(K8,$K$8:$K$29,0),K8=0,"-")</f>
        <v>13</v>
      </c>
      <c r="M8" s="16">
        <f>IFERROR(I8/$D$3,0)</f>
        <v>0.33979779996184906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1445789942</v>
      </c>
      <c r="E9" s="47">
        <f t="shared" si="0"/>
        <v>0.11296042780313305</v>
      </c>
      <c r="F9" s="43">
        <f t="shared" ref="F9:F29" si="1">_xlfn.IFS(D9&gt;0,RANK(D9,$D$8:$D$29,0),D9=0,"-")</f>
        <v>3</v>
      </c>
      <c r="G9" s="62">
        <v>36512</v>
      </c>
      <c r="H9" s="48">
        <f t="shared" ref="H9:H29" si="2">_xlfn.IFS(G9&gt;0,RANK(G9,$G$8:$G$29,0),G9=0,"-")</f>
        <v>11</v>
      </c>
      <c r="I9" s="62">
        <v>6628</v>
      </c>
      <c r="J9" s="43">
        <f t="shared" ref="J9:J29" si="3">_xlfn.IFS(I9&gt;0,RANK(I9,$I$8:$I$29,0),I9=0,"-")</f>
        <v>9</v>
      </c>
      <c r="K9" s="49">
        <f t="shared" ref="K9:K29" si="4">IFERROR(D9/I9,0)</f>
        <v>218133.6665660833</v>
      </c>
      <c r="L9" s="43">
        <f t="shared" ref="L9:L29" si="5">_xlfn.IFS(K9&gt;0,RANK(K9,$K$8:$K$29,0),K9=0,"-")</f>
        <v>1</v>
      </c>
      <c r="M9" s="22">
        <f t="shared" ref="M9:M30" si="6">IFERROR(I9/$D$3,0)</f>
        <v>0.42144083423411965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122063533</v>
      </c>
      <c r="E10" s="47">
        <f t="shared" si="0"/>
        <v>9.5368964095628277E-3</v>
      </c>
      <c r="F10" s="43">
        <f t="shared" si="1"/>
        <v>16</v>
      </c>
      <c r="G10" s="62">
        <v>15909</v>
      </c>
      <c r="H10" s="48">
        <f t="shared" si="2"/>
        <v>16</v>
      </c>
      <c r="I10" s="62">
        <v>3008</v>
      </c>
      <c r="J10" s="43">
        <f t="shared" si="3"/>
        <v>17</v>
      </c>
      <c r="K10" s="49">
        <f t="shared" si="4"/>
        <v>40579.631981382976</v>
      </c>
      <c r="L10" s="43">
        <f t="shared" si="5"/>
        <v>15</v>
      </c>
      <c r="M10" s="22">
        <f t="shared" si="6"/>
        <v>0.19126343231385515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1063546475</v>
      </c>
      <c r="E11" s="47">
        <f t="shared" si="0"/>
        <v>8.3095518452924844E-2</v>
      </c>
      <c r="F11" s="43">
        <f t="shared" si="1"/>
        <v>4</v>
      </c>
      <c r="G11" s="62">
        <v>144200</v>
      </c>
      <c r="H11" s="48">
        <f t="shared" si="2"/>
        <v>3</v>
      </c>
      <c r="I11" s="62">
        <v>10942</v>
      </c>
      <c r="J11" s="43">
        <f t="shared" si="3"/>
        <v>2</v>
      </c>
      <c r="K11" s="49">
        <f t="shared" si="4"/>
        <v>97198.54459879364</v>
      </c>
      <c r="L11" s="43">
        <f t="shared" si="5"/>
        <v>8</v>
      </c>
      <c r="M11" s="22">
        <f t="shared" si="6"/>
        <v>0.69574616900871111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279006621</v>
      </c>
      <c r="E12" s="47">
        <f t="shared" si="0"/>
        <v>2.1798953189886422E-2</v>
      </c>
      <c r="F12" s="43">
        <f t="shared" si="1"/>
        <v>12</v>
      </c>
      <c r="G12" s="62">
        <v>32603</v>
      </c>
      <c r="H12" s="48">
        <f t="shared" si="2"/>
        <v>12</v>
      </c>
      <c r="I12" s="62">
        <v>3175</v>
      </c>
      <c r="J12" s="43">
        <f t="shared" si="3"/>
        <v>16</v>
      </c>
      <c r="K12" s="49">
        <f t="shared" si="4"/>
        <v>87876.101102362198</v>
      </c>
      <c r="L12" s="43">
        <f t="shared" si="5"/>
        <v>9</v>
      </c>
      <c r="M12" s="22">
        <f t="shared" si="6"/>
        <v>0.20188211356266295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681772746</v>
      </c>
      <c r="E13" s="47">
        <f t="shared" si="0"/>
        <v>5.3267310011952458E-2</v>
      </c>
      <c r="F13" s="43">
        <f t="shared" si="1"/>
        <v>9</v>
      </c>
      <c r="G13" s="62">
        <v>94396</v>
      </c>
      <c r="H13" s="48">
        <f t="shared" si="2"/>
        <v>5</v>
      </c>
      <c r="I13" s="62">
        <v>6983</v>
      </c>
      <c r="J13" s="43">
        <f t="shared" si="3"/>
        <v>8</v>
      </c>
      <c r="K13" s="49">
        <f t="shared" si="4"/>
        <v>97633.215809823858</v>
      </c>
      <c r="L13" s="43">
        <f t="shared" si="5"/>
        <v>7</v>
      </c>
      <c r="M13" s="22">
        <f t="shared" si="6"/>
        <v>0.44401348000254337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472834939</v>
      </c>
      <c r="E14" s="47">
        <f t="shared" si="0"/>
        <v>3.6942874921250708E-2</v>
      </c>
      <c r="F14" s="43">
        <f t="shared" si="1"/>
        <v>10</v>
      </c>
      <c r="G14" s="62">
        <v>47668</v>
      </c>
      <c r="H14" s="48">
        <f t="shared" si="2"/>
        <v>10</v>
      </c>
      <c r="I14" s="62">
        <v>6567</v>
      </c>
      <c r="J14" s="43">
        <f t="shared" si="3"/>
        <v>10</v>
      </c>
      <c r="K14" s="49">
        <f t="shared" si="4"/>
        <v>72001.665753007459</v>
      </c>
      <c r="L14" s="43">
        <f t="shared" si="5"/>
        <v>11</v>
      </c>
      <c r="M14" s="22">
        <f t="shared" si="6"/>
        <v>0.41756215425701021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36200834</v>
      </c>
      <c r="E15" s="47">
        <f t="shared" si="0"/>
        <v>2.8283926846339922E-3</v>
      </c>
      <c r="F15" s="43">
        <f t="shared" si="1"/>
        <v>18</v>
      </c>
      <c r="G15" s="62">
        <v>9575</v>
      </c>
      <c r="H15" s="48">
        <f t="shared" si="2"/>
        <v>17</v>
      </c>
      <c r="I15" s="62">
        <v>2153</v>
      </c>
      <c r="J15" s="43">
        <f t="shared" si="3"/>
        <v>18</v>
      </c>
      <c r="K15" s="49">
        <f t="shared" si="4"/>
        <v>16814.135624709706</v>
      </c>
      <c r="L15" s="43">
        <f t="shared" si="5"/>
        <v>18</v>
      </c>
      <c r="M15" s="22">
        <f t="shared" si="6"/>
        <v>0.1368983277166656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2451475501</v>
      </c>
      <c r="E16" s="47">
        <f t="shared" si="0"/>
        <v>0.19153523848615894</v>
      </c>
      <c r="F16" s="43">
        <f t="shared" si="1"/>
        <v>1</v>
      </c>
      <c r="G16" s="62">
        <v>175807</v>
      </c>
      <c r="H16" s="48">
        <f t="shared" si="2"/>
        <v>1</v>
      </c>
      <c r="I16" s="62">
        <v>11840</v>
      </c>
      <c r="J16" s="43">
        <f t="shared" si="3"/>
        <v>1</v>
      </c>
      <c r="K16" s="49">
        <f t="shared" si="4"/>
        <v>207050.29569256757</v>
      </c>
      <c r="L16" s="43">
        <f t="shared" si="5"/>
        <v>2</v>
      </c>
      <c r="M16" s="22">
        <f t="shared" si="6"/>
        <v>0.75284542506517449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810958612</v>
      </c>
      <c r="E17" s="47">
        <f t="shared" si="0"/>
        <v>6.336067853358672E-2</v>
      </c>
      <c r="F17" s="43">
        <f t="shared" si="1"/>
        <v>7</v>
      </c>
      <c r="G17" s="62">
        <v>59463</v>
      </c>
      <c r="H17" s="48">
        <f t="shared" si="2"/>
        <v>6</v>
      </c>
      <c r="I17" s="62">
        <v>7461</v>
      </c>
      <c r="J17" s="43">
        <f t="shared" si="3"/>
        <v>5</v>
      </c>
      <c r="K17" s="49">
        <f t="shared" si="4"/>
        <v>108693.01863021043</v>
      </c>
      <c r="L17" s="43">
        <f t="shared" si="5"/>
        <v>6</v>
      </c>
      <c r="M17" s="22">
        <f t="shared" si="6"/>
        <v>0.47440707064284354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923973135</v>
      </c>
      <c r="E18" s="47">
        <f t="shared" si="0"/>
        <v>7.2190570411508642E-2</v>
      </c>
      <c r="F18" s="43">
        <f t="shared" si="1"/>
        <v>6</v>
      </c>
      <c r="G18" s="62">
        <v>145501</v>
      </c>
      <c r="H18" s="48">
        <f t="shared" si="2"/>
        <v>2</v>
      </c>
      <c r="I18" s="62">
        <v>10853</v>
      </c>
      <c r="J18" s="43">
        <f t="shared" si="3"/>
        <v>3</v>
      </c>
      <c r="K18" s="49">
        <f t="shared" si="4"/>
        <v>85135.274578457567</v>
      </c>
      <c r="L18" s="43">
        <f t="shared" si="5"/>
        <v>10</v>
      </c>
      <c r="M18" s="22">
        <f t="shared" si="6"/>
        <v>0.69008711133719081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223696393</v>
      </c>
      <c r="E19" s="47">
        <f t="shared" si="0"/>
        <v>1.747753219001006E-2</v>
      </c>
      <c r="F19" s="43">
        <f t="shared" si="1"/>
        <v>15</v>
      </c>
      <c r="G19" s="62">
        <v>53507</v>
      </c>
      <c r="H19" s="48">
        <f t="shared" si="2"/>
        <v>9</v>
      </c>
      <c r="I19" s="62">
        <v>7050</v>
      </c>
      <c r="J19" s="43">
        <f t="shared" si="3"/>
        <v>6</v>
      </c>
      <c r="K19" s="49">
        <f t="shared" si="4"/>
        <v>31729.984822695034</v>
      </c>
      <c r="L19" s="43">
        <f t="shared" si="5"/>
        <v>16</v>
      </c>
      <c r="M19" s="22">
        <f t="shared" si="6"/>
        <v>0.44827366948559799</v>
      </c>
      <c r="N19" s="15">
        <f t="shared" si="7"/>
        <v>6</v>
      </c>
    </row>
    <row r="20" spans="2:15" ht="18.75" customHeight="1">
      <c r="B20" s="17" t="s">
        <v>17</v>
      </c>
      <c r="C20" s="75"/>
      <c r="D20" s="62">
        <v>1730141258</v>
      </c>
      <c r="E20" s="47">
        <f t="shared" si="0"/>
        <v>0.13517696519120673</v>
      </c>
      <c r="F20" s="43">
        <f t="shared" si="1"/>
        <v>2</v>
      </c>
      <c r="G20" s="62">
        <v>142266</v>
      </c>
      <c r="H20" s="48">
        <f t="shared" si="2"/>
        <v>4</v>
      </c>
      <c r="I20" s="62">
        <v>10415</v>
      </c>
      <c r="J20" s="43">
        <f t="shared" si="3"/>
        <v>4</v>
      </c>
      <c r="K20" s="49">
        <f t="shared" si="4"/>
        <v>166120.13999039846</v>
      </c>
      <c r="L20" s="43">
        <f t="shared" si="5"/>
        <v>3</v>
      </c>
      <c r="M20" s="22">
        <f t="shared" si="6"/>
        <v>0.66223691740319202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954046158</v>
      </c>
      <c r="E21" s="47">
        <f t="shared" si="0"/>
        <v>7.4540193579251957E-2</v>
      </c>
      <c r="F21" s="43">
        <f t="shared" si="1"/>
        <v>5</v>
      </c>
      <c r="G21" s="62">
        <v>56553</v>
      </c>
      <c r="H21" s="48">
        <f t="shared" si="2"/>
        <v>7</v>
      </c>
      <c r="I21" s="62">
        <v>5940</v>
      </c>
      <c r="J21" s="43">
        <f t="shared" si="3"/>
        <v>11</v>
      </c>
      <c r="K21" s="49">
        <f t="shared" si="4"/>
        <v>160613.83131313132</v>
      </c>
      <c r="L21" s="43">
        <f t="shared" si="5"/>
        <v>4</v>
      </c>
      <c r="M21" s="22">
        <f t="shared" si="6"/>
        <v>0.37769441088573791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4728</v>
      </c>
      <c r="E22" s="47">
        <f t="shared" si="0"/>
        <v>3.6940145116406751E-7</v>
      </c>
      <c r="F22" s="43">
        <f t="shared" si="1"/>
        <v>21</v>
      </c>
      <c r="G22" s="62">
        <v>6</v>
      </c>
      <c r="H22" s="48">
        <f t="shared" si="2"/>
        <v>21</v>
      </c>
      <c r="I22" s="62">
        <v>2</v>
      </c>
      <c r="J22" s="43">
        <f t="shared" si="3"/>
        <v>21</v>
      </c>
      <c r="K22" s="49">
        <f t="shared" si="4"/>
        <v>2364</v>
      </c>
      <c r="L22" s="43">
        <f t="shared" si="5"/>
        <v>21</v>
      </c>
      <c r="M22" s="22">
        <f t="shared" si="6"/>
        <v>1.2716983531506327E-4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756</v>
      </c>
      <c r="E23" s="47">
        <f t="shared" si="0"/>
        <v>5.9066729500853439E-8</v>
      </c>
      <c r="F23" s="43">
        <f t="shared" si="1"/>
        <v>22</v>
      </c>
      <c r="G23" s="62">
        <v>4</v>
      </c>
      <c r="H23" s="48">
        <f t="shared" si="2"/>
        <v>22</v>
      </c>
      <c r="I23" s="62">
        <v>2</v>
      </c>
      <c r="J23" s="43">
        <f t="shared" si="3"/>
        <v>21</v>
      </c>
      <c r="K23" s="62">
        <f t="shared" si="4"/>
        <v>378</v>
      </c>
      <c r="L23" s="43">
        <f t="shared" si="5"/>
        <v>22</v>
      </c>
      <c r="M23" s="22">
        <f t="shared" si="6"/>
        <v>1.2716983531506327E-4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4261709</v>
      </c>
      <c r="E24" s="47">
        <f t="shared" si="0"/>
        <v>3.3296985808776801E-4</v>
      </c>
      <c r="F24" s="43">
        <f t="shared" si="1"/>
        <v>19</v>
      </c>
      <c r="G24" s="62">
        <v>1359</v>
      </c>
      <c r="H24" s="48">
        <f t="shared" si="2"/>
        <v>19</v>
      </c>
      <c r="I24" s="62">
        <v>372</v>
      </c>
      <c r="J24" s="43">
        <f t="shared" si="3"/>
        <v>19</v>
      </c>
      <c r="K24" s="49">
        <f t="shared" si="4"/>
        <v>11456.206989247312</v>
      </c>
      <c r="L24" s="43">
        <f t="shared" si="5"/>
        <v>19</v>
      </c>
      <c r="M24" s="22">
        <f t="shared" si="6"/>
        <v>2.3653589368601766E-2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296601579</v>
      </c>
      <c r="E25" s="47">
        <f t="shared" si="0"/>
        <v>2.3173657719998693E-2</v>
      </c>
      <c r="F25" s="43">
        <f t="shared" si="1"/>
        <v>11</v>
      </c>
      <c r="G25" s="62">
        <v>53849</v>
      </c>
      <c r="H25" s="48">
        <f t="shared" si="2"/>
        <v>8</v>
      </c>
      <c r="I25" s="62">
        <v>7036</v>
      </c>
      <c r="J25" s="43">
        <f t="shared" si="3"/>
        <v>7</v>
      </c>
      <c r="K25" s="49">
        <f t="shared" si="4"/>
        <v>42154.857731665717</v>
      </c>
      <c r="L25" s="43">
        <f t="shared" si="5"/>
        <v>14</v>
      </c>
      <c r="M25" s="22">
        <f t="shared" si="6"/>
        <v>0.44738348063839256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741427432</v>
      </c>
      <c r="E26" s="47">
        <f t="shared" si="0"/>
        <v>5.7928166098487312E-2</v>
      </c>
      <c r="F26" s="43">
        <f t="shared" si="1"/>
        <v>8</v>
      </c>
      <c r="G26" s="62">
        <v>26587</v>
      </c>
      <c r="H26" s="48">
        <f t="shared" si="2"/>
        <v>14</v>
      </c>
      <c r="I26" s="62">
        <v>4984</v>
      </c>
      <c r="J26" s="43">
        <f t="shared" si="3"/>
        <v>13</v>
      </c>
      <c r="K26" s="49">
        <f t="shared" si="4"/>
        <v>148761.52327447833</v>
      </c>
      <c r="L26" s="43">
        <f t="shared" si="5"/>
        <v>5</v>
      </c>
      <c r="M26" s="22">
        <f t="shared" si="6"/>
        <v>0.31690722960513767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78351376</v>
      </c>
      <c r="E27" s="47">
        <f t="shared" si="0"/>
        <v>6.121639592872566E-3</v>
      </c>
      <c r="F27" s="43">
        <f t="shared" si="1"/>
        <v>17</v>
      </c>
      <c r="G27" s="62">
        <v>26202</v>
      </c>
      <c r="H27" s="48">
        <f t="shared" si="2"/>
        <v>15</v>
      </c>
      <c r="I27" s="62">
        <v>3904</v>
      </c>
      <c r="J27" s="43">
        <f t="shared" si="3"/>
        <v>14</v>
      </c>
      <c r="K27" s="49">
        <f t="shared" si="4"/>
        <v>20069.512295081968</v>
      </c>
      <c r="L27" s="43">
        <f t="shared" si="5"/>
        <v>17</v>
      </c>
      <c r="M27" s="22">
        <f t="shared" si="6"/>
        <v>0.2482355185350035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240422888</v>
      </c>
      <c r="E28" s="47">
        <f t="shared" si="0"/>
        <v>1.8784383189563467E-2</v>
      </c>
      <c r="F28" s="43">
        <f t="shared" si="1"/>
        <v>14</v>
      </c>
      <c r="G28" s="62">
        <v>8173</v>
      </c>
      <c r="H28" s="48">
        <f t="shared" si="2"/>
        <v>18</v>
      </c>
      <c r="I28" s="62">
        <v>3789</v>
      </c>
      <c r="J28" s="43">
        <f t="shared" si="3"/>
        <v>15</v>
      </c>
      <c r="K28" s="49">
        <f t="shared" si="4"/>
        <v>63452.860385325941</v>
      </c>
      <c r="L28" s="43">
        <f t="shared" si="5"/>
        <v>12</v>
      </c>
      <c r="M28" s="22">
        <f t="shared" si="6"/>
        <v>0.24092325300438736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535820</v>
      </c>
      <c r="E29" s="52">
        <f t="shared" si="0"/>
        <v>4.1863935186702765E-5</v>
      </c>
      <c r="F29" s="43">
        <f t="shared" si="1"/>
        <v>20</v>
      </c>
      <c r="G29" s="63">
        <v>348</v>
      </c>
      <c r="H29" s="48">
        <f t="shared" si="2"/>
        <v>20</v>
      </c>
      <c r="I29" s="63">
        <v>71</v>
      </c>
      <c r="J29" s="43">
        <f t="shared" si="3"/>
        <v>20</v>
      </c>
      <c r="K29" s="53">
        <f t="shared" si="4"/>
        <v>7546.7605633802814</v>
      </c>
      <c r="L29" s="43">
        <f t="shared" si="5"/>
        <v>20</v>
      </c>
      <c r="M29" s="29">
        <f t="shared" si="6"/>
        <v>4.5145291536847461E-3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12799083450</v>
      </c>
      <c r="E30" s="86"/>
      <c r="F30" s="87"/>
      <c r="G30" s="64">
        <v>360073</v>
      </c>
      <c r="H30" s="87"/>
      <c r="I30" s="64">
        <v>13836</v>
      </c>
      <c r="J30" s="87"/>
      <c r="K30" s="56">
        <f>IFERROR(D30/I30,0)</f>
        <v>925056.62402428442</v>
      </c>
      <c r="L30" s="87"/>
      <c r="M30" s="31">
        <f t="shared" si="6"/>
        <v>0.87976092070960765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70" priority="33" stopIfTrue="1">
      <formula>$F8&lt;=5</formula>
    </cfRule>
  </conditionalFormatting>
  <conditionalFormatting sqref="H8:H29">
    <cfRule type="expression" dxfId="669" priority="34" stopIfTrue="1">
      <formula>$H8&lt;=5</formula>
    </cfRule>
  </conditionalFormatting>
  <conditionalFormatting sqref="J8:J29">
    <cfRule type="expression" dxfId="668" priority="35" stopIfTrue="1">
      <formula>$J8&lt;=5</formula>
    </cfRule>
  </conditionalFormatting>
  <conditionalFormatting sqref="L8:L29">
    <cfRule type="expression" dxfId="667" priority="36" stopIfTrue="1">
      <formula>$L8&lt;=5</formula>
    </cfRule>
  </conditionalFormatting>
  <conditionalFormatting sqref="E8:E29">
    <cfRule type="expression" dxfId="666" priority="31" stopIfTrue="1">
      <formula>$F8&lt;=5</formula>
    </cfRule>
  </conditionalFormatting>
  <conditionalFormatting sqref="G8:G29">
    <cfRule type="expression" dxfId="665" priority="29" stopIfTrue="1">
      <formula>$H8&lt;=5</formula>
    </cfRule>
  </conditionalFormatting>
  <conditionalFormatting sqref="I8:I29">
    <cfRule type="expression" dxfId="664" priority="27" stopIfTrue="1">
      <formula>$J8&lt;=5</formula>
    </cfRule>
  </conditionalFormatting>
  <conditionalFormatting sqref="K8:K29">
    <cfRule type="expression" dxfId="663" priority="25" stopIfTrue="1">
      <formula>$L8&lt;=5</formula>
    </cfRule>
  </conditionalFormatting>
  <conditionalFormatting sqref="D8:D29">
    <cfRule type="expression" dxfId="662" priority="23" stopIfTrue="1">
      <formula>$F8&lt;=5</formula>
    </cfRule>
  </conditionalFormatting>
  <conditionalFormatting sqref="N8:N29">
    <cfRule type="expression" dxfId="661" priority="15" stopIfTrue="1">
      <formula>$N8&lt;=5</formula>
    </cfRule>
  </conditionalFormatting>
  <conditionalFormatting sqref="M8:M29">
    <cfRule type="expression" dxfId="66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214</v>
      </c>
    </row>
    <row r="3" spans="1:14" s="1" customFormat="1" ht="18.75" customHeight="1">
      <c r="A3" s="37"/>
      <c r="B3" s="97" t="s">
        <v>179</v>
      </c>
      <c r="C3" s="98"/>
      <c r="D3" s="106">
        <v>25355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342573257</v>
      </c>
      <c r="E8" s="42">
        <f t="shared" ref="E8:E29" si="0">IFERROR(D8/$D$30,0)</f>
        <v>1.6491009821585637E-2</v>
      </c>
      <c r="F8" s="43">
        <f>_xlfn.IFS(D8&gt;0,RANK(D8,$D$8:$D$29,0),D8=0,"-")</f>
        <v>14</v>
      </c>
      <c r="G8" s="61">
        <v>40978</v>
      </c>
      <c r="H8" s="48">
        <f>_xlfn.IFS(G8&gt;0,RANK(G8,$G$8:$G$29,0),G8=0,"-")</f>
        <v>15</v>
      </c>
      <c r="I8" s="61">
        <v>8079</v>
      </c>
      <c r="J8" s="43">
        <f>_xlfn.IFS(I8&gt;0,RANK(I8,$I$8:$I$29,0),I8=0,"-")</f>
        <v>12</v>
      </c>
      <c r="K8" s="44">
        <f>IFERROR(D8/I8,0)</f>
        <v>42402.928208936748</v>
      </c>
      <c r="L8" s="43">
        <f>_xlfn.IFS(K8&gt;0,RANK(K8,$K$8:$K$29,0),K8=0,"-")</f>
        <v>14</v>
      </c>
      <c r="M8" s="16">
        <f>IFERROR(I8/$D$3,0)</f>
        <v>0.31863537763754685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2343439185</v>
      </c>
      <c r="E9" s="47">
        <f t="shared" si="0"/>
        <v>0.11280996933197164</v>
      </c>
      <c r="F9" s="43">
        <f t="shared" ref="F9:F29" si="1">_xlfn.IFS(D9&gt;0,RANK(D9,$D$8:$D$29,0),D9=0,"-")</f>
        <v>3</v>
      </c>
      <c r="G9" s="62">
        <v>61115</v>
      </c>
      <c r="H9" s="48">
        <f t="shared" ref="H9:H29" si="2">_xlfn.IFS(G9&gt;0,RANK(G9,$G$8:$G$29,0),G9=0,"-")</f>
        <v>11</v>
      </c>
      <c r="I9" s="62">
        <v>10933</v>
      </c>
      <c r="J9" s="43">
        <f t="shared" ref="J9:J29" si="3">_xlfn.IFS(I9&gt;0,RANK(I9,$I$8:$I$29,0),I9=0,"-")</f>
        <v>8</v>
      </c>
      <c r="K9" s="49">
        <f t="shared" ref="K9:K29" si="4">IFERROR(D9/I9,0)</f>
        <v>214345.48477087717</v>
      </c>
      <c r="L9" s="43">
        <f t="shared" ref="L9:L29" si="5">_xlfn.IFS(K9&gt;0,RANK(K9,$K$8:$K$29,0),K9=0,"-")</f>
        <v>1</v>
      </c>
      <c r="M9" s="22">
        <f t="shared" ref="M9:M30" si="6">IFERROR(I9/$D$3,0)</f>
        <v>0.43119700256359694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252088975</v>
      </c>
      <c r="E10" s="47">
        <f t="shared" si="0"/>
        <v>1.2135219774725311E-2</v>
      </c>
      <c r="F10" s="43">
        <f t="shared" si="1"/>
        <v>16</v>
      </c>
      <c r="G10" s="62">
        <v>25347</v>
      </c>
      <c r="H10" s="48">
        <f t="shared" si="2"/>
        <v>16</v>
      </c>
      <c r="I10" s="62">
        <v>4492</v>
      </c>
      <c r="J10" s="43">
        <f t="shared" si="3"/>
        <v>17</v>
      </c>
      <c r="K10" s="49">
        <f t="shared" si="4"/>
        <v>56119.540293855745</v>
      </c>
      <c r="L10" s="43">
        <f t="shared" si="5"/>
        <v>12</v>
      </c>
      <c r="M10" s="22">
        <f t="shared" si="6"/>
        <v>0.17716426740287911</v>
      </c>
      <c r="N10" s="15">
        <f t="shared" si="7"/>
        <v>17</v>
      </c>
    </row>
    <row r="11" spans="1:14" ht="18.75" customHeight="1">
      <c r="B11" s="45" t="s">
        <v>77</v>
      </c>
      <c r="C11" s="46"/>
      <c r="D11" s="62">
        <v>1571941368</v>
      </c>
      <c r="E11" s="47">
        <f t="shared" si="0"/>
        <v>7.5671115619643251E-2</v>
      </c>
      <c r="F11" s="43">
        <f t="shared" si="1"/>
        <v>5</v>
      </c>
      <c r="G11" s="62">
        <v>258392</v>
      </c>
      <c r="H11" s="48">
        <f t="shared" si="2"/>
        <v>2</v>
      </c>
      <c r="I11" s="62">
        <v>17889</v>
      </c>
      <c r="J11" s="43">
        <f t="shared" si="3"/>
        <v>2</v>
      </c>
      <c r="K11" s="49">
        <f t="shared" si="4"/>
        <v>87871.953043769914</v>
      </c>
      <c r="L11" s="43">
        <f t="shared" si="5"/>
        <v>9</v>
      </c>
      <c r="M11" s="22">
        <f t="shared" si="6"/>
        <v>0.70554131335042403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448007455</v>
      </c>
      <c r="E12" s="47">
        <f t="shared" si="0"/>
        <v>2.1566468454799974E-2</v>
      </c>
      <c r="F12" s="43">
        <f t="shared" si="1"/>
        <v>11</v>
      </c>
      <c r="G12" s="62">
        <v>51049</v>
      </c>
      <c r="H12" s="48">
        <f t="shared" si="2"/>
        <v>12</v>
      </c>
      <c r="I12" s="62">
        <v>4776</v>
      </c>
      <c r="J12" s="43">
        <f t="shared" si="3"/>
        <v>16</v>
      </c>
      <c r="K12" s="49">
        <f t="shared" si="4"/>
        <v>93803.90598827471</v>
      </c>
      <c r="L12" s="43">
        <f t="shared" si="5"/>
        <v>8</v>
      </c>
      <c r="M12" s="22">
        <f t="shared" si="6"/>
        <v>0.18836521396174324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1097831451</v>
      </c>
      <c r="E13" s="47">
        <f t="shared" si="0"/>
        <v>5.2848110209859751E-2</v>
      </c>
      <c r="F13" s="43">
        <f t="shared" si="1"/>
        <v>9</v>
      </c>
      <c r="G13" s="62">
        <v>151479</v>
      </c>
      <c r="H13" s="48">
        <f t="shared" si="2"/>
        <v>5</v>
      </c>
      <c r="I13" s="62">
        <v>10817</v>
      </c>
      <c r="J13" s="43">
        <f t="shared" si="3"/>
        <v>9</v>
      </c>
      <c r="K13" s="49">
        <f t="shared" si="4"/>
        <v>101491.30544513266</v>
      </c>
      <c r="L13" s="43">
        <f t="shared" si="5"/>
        <v>7</v>
      </c>
      <c r="M13" s="22">
        <f t="shared" si="6"/>
        <v>0.42662196805363833</v>
      </c>
      <c r="N13" s="15">
        <f t="shared" si="7"/>
        <v>9</v>
      </c>
    </row>
    <row r="14" spans="1:14" ht="18.75" customHeight="1">
      <c r="B14" s="45" t="s">
        <v>34</v>
      </c>
      <c r="C14" s="46"/>
      <c r="D14" s="62">
        <v>810032164</v>
      </c>
      <c r="E14" s="47">
        <f t="shared" si="0"/>
        <v>3.89938446722485E-2</v>
      </c>
      <c r="F14" s="43">
        <f t="shared" si="1"/>
        <v>10</v>
      </c>
      <c r="G14" s="62">
        <v>80774</v>
      </c>
      <c r="H14" s="48">
        <f t="shared" si="2"/>
        <v>10</v>
      </c>
      <c r="I14" s="62">
        <v>11239</v>
      </c>
      <c r="J14" s="43">
        <f t="shared" si="3"/>
        <v>6</v>
      </c>
      <c r="K14" s="49">
        <f t="shared" si="4"/>
        <v>72073.330723373962</v>
      </c>
      <c r="L14" s="43">
        <f t="shared" si="5"/>
        <v>11</v>
      </c>
      <c r="M14" s="22">
        <f t="shared" si="6"/>
        <v>0.44326562808124631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73890037</v>
      </c>
      <c r="E15" s="47">
        <f t="shared" si="0"/>
        <v>3.5569657029133656E-3</v>
      </c>
      <c r="F15" s="43">
        <f t="shared" si="1"/>
        <v>18</v>
      </c>
      <c r="G15" s="62">
        <v>15987</v>
      </c>
      <c r="H15" s="48">
        <f t="shared" si="2"/>
        <v>17</v>
      </c>
      <c r="I15" s="62">
        <v>3416</v>
      </c>
      <c r="J15" s="43">
        <f t="shared" si="3"/>
        <v>18</v>
      </c>
      <c r="K15" s="49">
        <f t="shared" si="4"/>
        <v>21630.572892271663</v>
      </c>
      <c r="L15" s="43">
        <f t="shared" si="5"/>
        <v>17</v>
      </c>
      <c r="M15" s="22">
        <f t="shared" si="6"/>
        <v>0.13472687832774602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3913601665</v>
      </c>
      <c r="E16" s="47">
        <f t="shared" si="0"/>
        <v>0.1883954517071042</v>
      </c>
      <c r="F16" s="43">
        <f t="shared" si="1"/>
        <v>1</v>
      </c>
      <c r="G16" s="62">
        <v>310008</v>
      </c>
      <c r="H16" s="48">
        <f t="shared" si="2"/>
        <v>1</v>
      </c>
      <c r="I16" s="62">
        <v>19346</v>
      </c>
      <c r="J16" s="43">
        <f t="shared" si="3"/>
        <v>1</v>
      </c>
      <c r="K16" s="49">
        <f t="shared" si="4"/>
        <v>202295.13413625557</v>
      </c>
      <c r="L16" s="43">
        <f t="shared" si="5"/>
        <v>2</v>
      </c>
      <c r="M16" s="22">
        <f t="shared" si="6"/>
        <v>0.76300532439361068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1373859225</v>
      </c>
      <c r="E17" s="47">
        <f t="shared" si="0"/>
        <v>6.6135711150829932E-2</v>
      </c>
      <c r="F17" s="43">
        <f t="shared" si="1"/>
        <v>7</v>
      </c>
      <c r="G17" s="62">
        <v>100163</v>
      </c>
      <c r="H17" s="48">
        <f t="shared" si="2"/>
        <v>6</v>
      </c>
      <c r="I17" s="62">
        <v>12095</v>
      </c>
      <c r="J17" s="43">
        <f t="shared" si="3"/>
        <v>5</v>
      </c>
      <c r="K17" s="49">
        <f t="shared" si="4"/>
        <v>113589.02232327408</v>
      </c>
      <c r="L17" s="43">
        <f t="shared" si="5"/>
        <v>6</v>
      </c>
      <c r="M17" s="22">
        <f t="shared" si="6"/>
        <v>0.47702622756852692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1471942714</v>
      </c>
      <c r="E18" s="47">
        <f t="shared" si="0"/>
        <v>7.0857316668432813E-2</v>
      </c>
      <c r="F18" s="43">
        <f t="shared" si="1"/>
        <v>6</v>
      </c>
      <c r="G18" s="62">
        <v>245676</v>
      </c>
      <c r="H18" s="48">
        <f t="shared" si="2"/>
        <v>3</v>
      </c>
      <c r="I18" s="62">
        <v>17590</v>
      </c>
      <c r="J18" s="43">
        <f t="shared" si="3"/>
        <v>3</v>
      </c>
      <c r="K18" s="49">
        <f t="shared" si="4"/>
        <v>83680.654576463901</v>
      </c>
      <c r="L18" s="43">
        <f t="shared" si="5"/>
        <v>10</v>
      </c>
      <c r="M18" s="22">
        <f t="shared" si="6"/>
        <v>0.69374876750147896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385236201</v>
      </c>
      <c r="E19" s="47">
        <f t="shared" si="0"/>
        <v>1.8544745815699613E-2</v>
      </c>
      <c r="F19" s="43">
        <f t="shared" si="1"/>
        <v>13</v>
      </c>
      <c r="G19" s="62">
        <v>85110</v>
      </c>
      <c r="H19" s="48">
        <f t="shared" si="2"/>
        <v>9</v>
      </c>
      <c r="I19" s="62">
        <v>10806</v>
      </c>
      <c r="J19" s="43">
        <f t="shared" si="3"/>
        <v>10</v>
      </c>
      <c r="K19" s="49">
        <f t="shared" si="4"/>
        <v>35650.212937257078</v>
      </c>
      <c r="L19" s="43">
        <f t="shared" si="5"/>
        <v>16</v>
      </c>
      <c r="M19" s="22">
        <f t="shared" si="6"/>
        <v>0.42618812857424571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2896952645</v>
      </c>
      <c r="E20" s="47">
        <f t="shared" si="0"/>
        <v>0.13945535311112592</v>
      </c>
      <c r="F20" s="43">
        <f t="shared" si="1"/>
        <v>2</v>
      </c>
      <c r="G20" s="62">
        <v>240131</v>
      </c>
      <c r="H20" s="48">
        <f t="shared" si="2"/>
        <v>4</v>
      </c>
      <c r="I20" s="62">
        <v>17050</v>
      </c>
      <c r="J20" s="43">
        <f t="shared" si="3"/>
        <v>4</v>
      </c>
      <c r="K20" s="49">
        <f t="shared" si="4"/>
        <v>169909.24604105571</v>
      </c>
      <c r="L20" s="43">
        <f t="shared" si="5"/>
        <v>4</v>
      </c>
      <c r="M20" s="22">
        <f t="shared" si="6"/>
        <v>0.67245119305856837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1625758245</v>
      </c>
      <c r="E21" s="47">
        <f t="shared" si="0"/>
        <v>7.8261786750676882E-2</v>
      </c>
      <c r="F21" s="43">
        <f t="shared" si="1"/>
        <v>4</v>
      </c>
      <c r="G21" s="62">
        <v>96600</v>
      </c>
      <c r="H21" s="48">
        <f t="shared" si="2"/>
        <v>7</v>
      </c>
      <c r="I21" s="62">
        <v>9310</v>
      </c>
      <c r="J21" s="43">
        <f t="shared" si="3"/>
        <v>11</v>
      </c>
      <c r="K21" s="49">
        <f t="shared" si="4"/>
        <v>174624.94575725027</v>
      </c>
      <c r="L21" s="43">
        <f t="shared" si="5"/>
        <v>3</v>
      </c>
      <c r="M21" s="22">
        <f t="shared" si="6"/>
        <v>0.36718595937684873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21165</v>
      </c>
      <c r="E22" s="47">
        <f t="shared" si="0"/>
        <v>1.0188542618020531E-6</v>
      </c>
      <c r="F22" s="43">
        <f t="shared" si="1"/>
        <v>21</v>
      </c>
      <c r="G22" s="62">
        <v>15</v>
      </c>
      <c r="H22" s="48">
        <f t="shared" si="2"/>
        <v>21</v>
      </c>
      <c r="I22" s="62">
        <v>8</v>
      </c>
      <c r="J22" s="43">
        <f t="shared" si="3"/>
        <v>21</v>
      </c>
      <c r="K22" s="49">
        <f t="shared" si="4"/>
        <v>2645.625</v>
      </c>
      <c r="L22" s="43">
        <f t="shared" si="5"/>
        <v>21</v>
      </c>
      <c r="M22" s="22">
        <f t="shared" si="6"/>
        <v>3.1551962137645436E-4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7390</v>
      </c>
      <c r="E23" s="47">
        <f t="shared" si="0"/>
        <v>3.5574453081583614E-7</v>
      </c>
      <c r="F23" s="43">
        <f t="shared" si="1"/>
        <v>22</v>
      </c>
      <c r="G23" s="62">
        <v>8</v>
      </c>
      <c r="H23" s="48">
        <f t="shared" si="2"/>
        <v>22</v>
      </c>
      <c r="I23" s="62">
        <v>7</v>
      </c>
      <c r="J23" s="43">
        <f t="shared" si="3"/>
        <v>22</v>
      </c>
      <c r="K23" s="49">
        <f t="shared" si="4"/>
        <v>1055.7142857142858</v>
      </c>
      <c r="L23" s="43">
        <f t="shared" si="5"/>
        <v>22</v>
      </c>
      <c r="M23" s="22">
        <f t="shared" si="6"/>
        <v>2.7607966870439756E-4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5870479</v>
      </c>
      <c r="E24" s="47">
        <f t="shared" si="0"/>
        <v>2.8259686028676845E-4</v>
      </c>
      <c r="F24" s="43">
        <f t="shared" si="1"/>
        <v>19</v>
      </c>
      <c r="G24" s="62">
        <v>2620</v>
      </c>
      <c r="H24" s="48">
        <f t="shared" si="2"/>
        <v>19</v>
      </c>
      <c r="I24" s="62">
        <v>704</v>
      </c>
      <c r="J24" s="43">
        <f t="shared" si="3"/>
        <v>19</v>
      </c>
      <c r="K24" s="49">
        <f t="shared" si="4"/>
        <v>8338.748579545454</v>
      </c>
      <c r="L24" s="43">
        <f t="shared" si="5"/>
        <v>20</v>
      </c>
      <c r="M24" s="22">
        <f t="shared" si="6"/>
        <v>2.7765726681127981E-2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412170054</v>
      </c>
      <c r="E25" s="47">
        <f t="shared" si="0"/>
        <v>1.9841304800618111E-2</v>
      </c>
      <c r="F25" s="43">
        <f t="shared" si="1"/>
        <v>12</v>
      </c>
      <c r="G25" s="62">
        <v>86437</v>
      </c>
      <c r="H25" s="48">
        <f t="shared" si="2"/>
        <v>8</v>
      </c>
      <c r="I25" s="62">
        <v>11140</v>
      </c>
      <c r="J25" s="43">
        <f t="shared" si="3"/>
        <v>7</v>
      </c>
      <c r="K25" s="49">
        <f t="shared" si="4"/>
        <v>36999.107181328545</v>
      </c>
      <c r="L25" s="43">
        <f t="shared" si="5"/>
        <v>15</v>
      </c>
      <c r="M25" s="22">
        <f t="shared" si="6"/>
        <v>0.43936107276671266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1321446878</v>
      </c>
      <c r="E26" s="47">
        <f t="shared" si="0"/>
        <v>6.3612652180265419E-2</v>
      </c>
      <c r="F26" s="43">
        <f t="shared" si="1"/>
        <v>8</v>
      </c>
      <c r="G26" s="62">
        <v>46726</v>
      </c>
      <c r="H26" s="48">
        <f t="shared" si="2"/>
        <v>14</v>
      </c>
      <c r="I26" s="62">
        <v>8024</v>
      </c>
      <c r="J26" s="43">
        <f t="shared" si="3"/>
        <v>13</v>
      </c>
      <c r="K26" s="49">
        <f t="shared" si="4"/>
        <v>164686.79935194418</v>
      </c>
      <c r="L26" s="43">
        <f t="shared" si="5"/>
        <v>5</v>
      </c>
      <c r="M26" s="22">
        <f t="shared" si="6"/>
        <v>0.31646618024058371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105853398</v>
      </c>
      <c r="E27" s="47">
        <f t="shared" si="0"/>
        <v>5.0956383500368021E-3</v>
      </c>
      <c r="F27" s="43">
        <f t="shared" si="1"/>
        <v>17</v>
      </c>
      <c r="G27" s="62">
        <v>48924</v>
      </c>
      <c r="H27" s="48">
        <f t="shared" si="2"/>
        <v>13</v>
      </c>
      <c r="I27" s="62">
        <v>7006</v>
      </c>
      <c r="J27" s="43">
        <f t="shared" si="3"/>
        <v>14</v>
      </c>
      <c r="K27" s="49">
        <f t="shared" si="4"/>
        <v>15108.963459891522</v>
      </c>
      <c r="L27" s="43">
        <f t="shared" si="5"/>
        <v>19</v>
      </c>
      <c r="M27" s="22">
        <f t="shared" si="6"/>
        <v>0.27631630842042987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318185905</v>
      </c>
      <c r="E28" s="47">
        <f t="shared" si="0"/>
        <v>1.5317035925092991E-2</v>
      </c>
      <c r="F28" s="43">
        <f t="shared" si="1"/>
        <v>15</v>
      </c>
      <c r="G28" s="62">
        <v>12738</v>
      </c>
      <c r="H28" s="48">
        <f t="shared" si="2"/>
        <v>18</v>
      </c>
      <c r="I28" s="62">
        <v>5705</v>
      </c>
      <c r="J28" s="43">
        <f t="shared" si="3"/>
        <v>15</v>
      </c>
      <c r="K28" s="62">
        <f t="shared" si="4"/>
        <v>55773.164767747592</v>
      </c>
      <c r="L28" s="43">
        <f t="shared" si="5"/>
        <v>13</v>
      </c>
      <c r="M28" s="22">
        <f t="shared" si="6"/>
        <v>0.225004929994084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2624264</v>
      </c>
      <c r="E29" s="52">
        <f t="shared" si="0"/>
        <v>1.2632849329051278E-4</v>
      </c>
      <c r="F29" s="43">
        <f t="shared" si="1"/>
        <v>20</v>
      </c>
      <c r="G29" s="63">
        <v>778</v>
      </c>
      <c r="H29" s="48">
        <f t="shared" si="2"/>
        <v>20</v>
      </c>
      <c r="I29" s="63">
        <v>127</v>
      </c>
      <c r="J29" s="43">
        <f t="shared" si="3"/>
        <v>20</v>
      </c>
      <c r="K29" s="53">
        <f t="shared" si="4"/>
        <v>20663.496062992126</v>
      </c>
      <c r="L29" s="43">
        <f t="shared" si="5"/>
        <v>18</v>
      </c>
      <c r="M29" s="29">
        <f t="shared" si="6"/>
        <v>5.0088739893512126E-3</v>
      </c>
      <c r="N29" s="15">
        <f t="shared" si="7"/>
        <v>20</v>
      </c>
    </row>
    <row r="30" spans="2:15" ht="18.75" customHeight="1" thickTop="1">
      <c r="B30" s="54" t="s">
        <v>76</v>
      </c>
      <c r="C30" s="55"/>
      <c r="D30" s="64">
        <v>20773334120</v>
      </c>
      <c r="E30" s="86"/>
      <c r="F30" s="87"/>
      <c r="G30" s="64">
        <v>613373</v>
      </c>
      <c r="H30" s="87"/>
      <c r="I30" s="64">
        <v>22394</v>
      </c>
      <c r="J30" s="87"/>
      <c r="K30" s="56">
        <f>IFERROR(D30/I30,0)</f>
        <v>927629.45967669913</v>
      </c>
      <c r="L30" s="87"/>
      <c r="M30" s="31">
        <f t="shared" si="6"/>
        <v>0.88321830013803981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9" priority="33" stopIfTrue="1">
      <formula>$F8&lt;=5</formula>
    </cfRule>
  </conditionalFormatting>
  <conditionalFormatting sqref="H8:H29">
    <cfRule type="expression" dxfId="658" priority="34" stopIfTrue="1">
      <formula>$H8&lt;=5</formula>
    </cfRule>
  </conditionalFormatting>
  <conditionalFormatting sqref="J8:J29">
    <cfRule type="expression" dxfId="657" priority="35" stopIfTrue="1">
      <formula>$J8&lt;=5</formula>
    </cfRule>
  </conditionalFormatting>
  <conditionalFormatting sqref="L8:L29">
    <cfRule type="expression" dxfId="656" priority="36" stopIfTrue="1">
      <formula>$L8&lt;=5</formula>
    </cfRule>
  </conditionalFormatting>
  <conditionalFormatting sqref="E8:E29">
    <cfRule type="expression" dxfId="655" priority="31" stopIfTrue="1">
      <formula>$F8&lt;=5</formula>
    </cfRule>
  </conditionalFormatting>
  <conditionalFormatting sqref="G8:G29">
    <cfRule type="expression" dxfId="654" priority="29" stopIfTrue="1">
      <formula>$H8&lt;=5</formula>
    </cfRule>
  </conditionalFormatting>
  <conditionalFormatting sqref="I8:I29">
    <cfRule type="expression" dxfId="653" priority="27" stopIfTrue="1">
      <formula>$J8&lt;=5</formula>
    </cfRule>
  </conditionalFormatting>
  <conditionalFormatting sqref="K8:K29">
    <cfRule type="expression" dxfId="652" priority="25" stopIfTrue="1">
      <formula>$L8&lt;=5</formula>
    </cfRule>
  </conditionalFormatting>
  <conditionalFormatting sqref="D8:D29">
    <cfRule type="expression" dxfId="651" priority="23" stopIfTrue="1">
      <formula>$F8&lt;=5</formula>
    </cfRule>
  </conditionalFormatting>
  <conditionalFormatting sqref="N8:N29">
    <cfRule type="expression" dxfId="650" priority="15" stopIfTrue="1">
      <formula>$N8&lt;=5</formula>
    </cfRule>
  </conditionalFormatting>
  <conditionalFormatting sqref="M8:M29">
    <cfRule type="expression" dxfId="64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215</v>
      </c>
    </row>
    <row r="3" spans="1:14" s="1" customFormat="1" ht="18.75" customHeight="1">
      <c r="A3" s="37"/>
      <c r="B3" s="97" t="s">
        <v>179</v>
      </c>
      <c r="C3" s="98"/>
      <c r="D3" s="106">
        <v>16971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234848511</v>
      </c>
      <c r="E8" s="42">
        <f t="shared" ref="E8:E29" si="0">IFERROR(D8/$D$30,0)</f>
        <v>1.7126799496830183E-2</v>
      </c>
      <c r="F8" s="43">
        <f>_xlfn.IFS(D8&gt;0,RANK(D8,$D$8:$D$29,0),D8=0,"-")</f>
        <v>15</v>
      </c>
      <c r="G8" s="61">
        <v>34319</v>
      </c>
      <c r="H8" s="48">
        <f>_xlfn.IFS(G8&gt;0,RANK(G8,$G$8:$G$29,0),G8=0,"-")</f>
        <v>13</v>
      </c>
      <c r="I8" s="61">
        <v>5994</v>
      </c>
      <c r="J8" s="43">
        <f>_xlfn.IFS(I8&gt;0,RANK(I8,$I$8:$I$29,0),I8=0,"-")</f>
        <v>12</v>
      </c>
      <c r="K8" s="44">
        <f>IFERROR(D8/I8,0)</f>
        <v>39180.599099099098</v>
      </c>
      <c r="L8" s="43">
        <f>_xlfn.IFS(K8&gt;0,RANK(K8,$K$8:$K$29,0),K8=0,"-")</f>
        <v>14</v>
      </c>
      <c r="M8" s="16">
        <f>IFERROR(I8/$D$3,0)</f>
        <v>0.35319073713982674</v>
      </c>
      <c r="N8" s="15">
        <f>_xlfn.IFS(M8&gt;0,RANK(M8,$M$8:$M$29,0),M8=0,"-")</f>
        <v>12</v>
      </c>
    </row>
    <row r="9" spans="1:14" ht="18.75" customHeight="1">
      <c r="B9" s="45" t="s">
        <v>78</v>
      </c>
      <c r="C9" s="46"/>
      <c r="D9" s="62">
        <v>1545204657</v>
      </c>
      <c r="E9" s="47">
        <f t="shared" si="0"/>
        <v>0.11268715406931941</v>
      </c>
      <c r="F9" s="43">
        <f t="shared" ref="F9:F29" si="1">_xlfn.IFS(D9&gt;0,RANK(D9,$D$8:$D$29,0),D9=0,"-")</f>
        <v>3</v>
      </c>
      <c r="G9" s="62">
        <v>44697</v>
      </c>
      <c r="H9" s="48">
        <f t="shared" ref="H9:H29" si="2">_xlfn.IFS(G9&gt;0,RANK(G9,$G$8:$G$29,0),G9=0,"-")</f>
        <v>11</v>
      </c>
      <c r="I9" s="62">
        <v>7441</v>
      </c>
      <c r="J9" s="43">
        <f t="shared" ref="J9:J29" si="3">_xlfn.IFS(I9&gt;0,RANK(I9,$I$8:$I$29,0),I9=0,"-")</f>
        <v>9</v>
      </c>
      <c r="K9" s="49">
        <f t="shared" ref="K9:K29" si="4">IFERROR(D9/I9,0)</f>
        <v>207660.88657438516</v>
      </c>
      <c r="L9" s="43">
        <f t="shared" ref="L9:L29" si="5">_xlfn.IFS(K9&gt;0,RANK(K9,$K$8:$K$29,0),K9=0,"-")</f>
        <v>2</v>
      </c>
      <c r="M9" s="22">
        <f t="shared" ref="M9:M30" si="6">IFERROR(I9/$D$3,0)</f>
        <v>0.43845383300925106</v>
      </c>
      <c r="N9" s="15">
        <f t="shared" ref="N9:N29" si="7">_xlfn.IFS(M9&gt;0,RANK(M9,$M$8:$M$29,0),M9=0,"-")</f>
        <v>9</v>
      </c>
    </row>
    <row r="10" spans="1:14" ht="18.75" customHeight="1">
      <c r="B10" s="45" t="s">
        <v>48</v>
      </c>
      <c r="C10" s="46"/>
      <c r="D10" s="62">
        <v>243554139</v>
      </c>
      <c r="E10" s="47">
        <f t="shared" si="0"/>
        <v>1.7761674909133694E-2</v>
      </c>
      <c r="F10" s="43">
        <f t="shared" si="1"/>
        <v>13</v>
      </c>
      <c r="G10" s="62">
        <v>17267</v>
      </c>
      <c r="H10" s="48">
        <f t="shared" si="2"/>
        <v>16</v>
      </c>
      <c r="I10" s="62">
        <v>2878</v>
      </c>
      <c r="J10" s="43">
        <f t="shared" si="3"/>
        <v>17</v>
      </c>
      <c r="K10" s="49">
        <f t="shared" si="4"/>
        <v>84626.177553856847</v>
      </c>
      <c r="L10" s="43">
        <f t="shared" si="5"/>
        <v>10</v>
      </c>
      <c r="M10" s="22">
        <f t="shared" si="6"/>
        <v>0.16958340698839197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910632727</v>
      </c>
      <c r="E11" s="47">
        <f t="shared" si="0"/>
        <v>6.640972116097725E-2</v>
      </c>
      <c r="F11" s="43">
        <f t="shared" si="1"/>
        <v>7</v>
      </c>
      <c r="G11" s="62">
        <v>166213</v>
      </c>
      <c r="H11" s="48">
        <f t="shared" si="2"/>
        <v>4</v>
      </c>
      <c r="I11" s="62">
        <v>11458</v>
      </c>
      <c r="J11" s="43">
        <f t="shared" si="3"/>
        <v>3</v>
      </c>
      <c r="K11" s="49">
        <f t="shared" si="4"/>
        <v>79475.713649851634</v>
      </c>
      <c r="L11" s="43">
        <f t="shared" si="5"/>
        <v>11</v>
      </c>
      <c r="M11" s="22">
        <f t="shared" si="6"/>
        <v>0.67515172942077661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295732182</v>
      </c>
      <c r="E12" s="47">
        <f t="shared" si="0"/>
        <v>2.1566863525373136E-2</v>
      </c>
      <c r="F12" s="43">
        <f t="shared" si="1"/>
        <v>11</v>
      </c>
      <c r="G12" s="62">
        <v>32113</v>
      </c>
      <c r="H12" s="48">
        <f t="shared" si="2"/>
        <v>15</v>
      </c>
      <c r="I12" s="62">
        <v>3169</v>
      </c>
      <c r="J12" s="43">
        <f t="shared" si="3"/>
        <v>16</v>
      </c>
      <c r="K12" s="49">
        <f t="shared" si="4"/>
        <v>93320.34774376775</v>
      </c>
      <c r="L12" s="43">
        <f t="shared" si="5"/>
        <v>8</v>
      </c>
      <c r="M12" s="22">
        <f t="shared" si="6"/>
        <v>0.18673030463732249</v>
      </c>
      <c r="N12" s="15">
        <f t="shared" si="7"/>
        <v>16</v>
      </c>
    </row>
    <row r="13" spans="1:14" ht="18.75" customHeight="1">
      <c r="B13" s="45" t="s">
        <v>66</v>
      </c>
      <c r="C13" s="46"/>
      <c r="D13" s="62">
        <v>717893917</v>
      </c>
      <c r="E13" s="47">
        <f t="shared" si="0"/>
        <v>5.2353856211815833E-2</v>
      </c>
      <c r="F13" s="43">
        <f t="shared" si="1"/>
        <v>9</v>
      </c>
      <c r="G13" s="62">
        <v>106153</v>
      </c>
      <c r="H13" s="48">
        <f t="shared" si="2"/>
        <v>5</v>
      </c>
      <c r="I13" s="62">
        <v>7605</v>
      </c>
      <c r="J13" s="43">
        <f t="shared" si="3"/>
        <v>8</v>
      </c>
      <c r="K13" s="49">
        <f t="shared" si="4"/>
        <v>94397.622222222228</v>
      </c>
      <c r="L13" s="43">
        <f t="shared" si="5"/>
        <v>7</v>
      </c>
      <c r="M13" s="22">
        <f t="shared" si="6"/>
        <v>0.44811737670143187</v>
      </c>
      <c r="N13" s="15">
        <f t="shared" si="7"/>
        <v>8</v>
      </c>
    </row>
    <row r="14" spans="1:14" ht="18.75" customHeight="1">
      <c r="B14" s="45" t="s">
        <v>79</v>
      </c>
      <c r="C14" s="46"/>
      <c r="D14" s="62">
        <v>545254090</v>
      </c>
      <c r="E14" s="47">
        <f t="shared" si="0"/>
        <v>3.9763749978626008E-2</v>
      </c>
      <c r="F14" s="43">
        <f t="shared" si="1"/>
        <v>10</v>
      </c>
      <c r="G14" s="62">
        <v>58726</v>
      </c>
      <c r="H14" s="48">
        <f t="shared" si="2"/>
        <v>10</v>
      </c>
      <c r="I14" s="62">
        <v>7308</v>
      </c>
      <c r="J14" s="43">
        <f t="shared" si="3"/>
        <v>10</v>
      </c>
      <c r="K14" s="49">
        <f t="shared" si="4"/>
        <v>74610.576081007122</v>
      </c>
      <c r="L14" s="43">
        <f t="shared" si="5"/>
        <v>12</v>
      </c>
      <c r="M14" s="22">
        <f t="shared" si="6"/>
        <v>0.4306169347710801</v>
      </c>
      <c r="N14" s="15">
        <f t="shared" si="7"/>
        <v>10</v>
      </c>
    </row>
    <row r="15" spans="1:14" ht="18.75" customHeight="1">
      <c r="B15" s="45" t="s">
        <v>68</v>
      </c>
      <c r="C15" s="46"/>
      <c r="D15" s="62">
        <v>40945194</v>
      </c>
      <c r="E15" s="47">
        <f t="shared" si="0"/>
        <v>2.9860105350926164E-3</v>
      </c>
      <c r="F15" s="43">
        <f t="shared" si="1"/>
        <v>18</v>
      </c>
      <c r="G15" s="62">
        <v>11240</v>
      </c>
      <c r="H15" s="48">
        <f t="shared" si="2"/>
        <v>17</v>
      </c>
      <c r="I15" s="62">
        <v>2169</v>
      </c>
      <c r="J15" s="43">
        <f t="shared" si="3"/>
        <v>18</v>
      </c>
      <c r="K15" s="49">
        <f t="shared" si="4"/>
        <v>18877.452282157676</v>
      </c>
      <c r="L15" s="43">
        <f t="shared" si="5"/>
        <v>17</v>
      </c>
      <c r="M15" s="22">
        <f t="shared" si="6"/>
        <v>0.12780625773378115</v>
      </c>
      <c r="N15" s="15">
        <f t="shared" si="7"/>
        <v>18</v>
      </c>
    </row>
    <row r="16" spans="1:14" ht="18.75" customHeight="1">
      <c r="B16" s="45" t="s">
        <v>69</v>
      </c>
      <c r="C16" s="46"/>
      <c r="D16" s="62">
        <v>2610085510</v>
      </c>
      <c r="E16" s="47">
        <f t="shared" si="0"/>
        <v>0.1903457297174507</v>
      </c>
      <c r="F16" s="43">
        <f t="shared" si="1"/>
        <v>1</v>
      </c>
      <c r="G16" s="62">
        <v>206723</v>
      </c>
      <c r="H16" s="48">
        <f t="shared" si="2"/>
        <v>1</v>
      </c>
      <c r="I16" s="62">
        <v>12496</v>
      </c>
      <c r="J16" s="43">
        <f t="shared" si="3"/>
        <v>1</v>
      </c>
      <c r="K16" s="49">
        <f t="shared" si="4"/>
        <v>208873.68037772088</v>
      </c>
      <c r="L16" s="43">
        <f t="shared" si="5"/>
        <v>1</v>
      </c>
      <c r="M16" s="22">
        <f t="shared" si="6"/>
        <v>0.73631489010665252</v>
      </c>
      <c r="N16" s="15">
        <f t="shared" si="7"/>
        <v>1</v>
      </c>
    </row>
    <row r="17" spans="2:15" ht="18.75" customHeight="1">
      <c r="B17" s="45" t="s">
        <v>70</v>
      </c>
      <c r="C17" s="46"/>
      <c r="D17" s="62">
        <v>927087715</v>
      </c>
      <c r="E17" s="47">
        <f t="shared" si="0"/>
        <v>6.7609734220454326E-2</v>
      </c>
      <c r="F17" s="43">
        <f t="shared" si="1"/>
        <v>6</v>
      </c>
      <c r="G17" s="62">
        <v>71990</v>
      </c>
      <c r="H17" s="48">
        <f t="shared" si="2"/>
        <v>6</v>
      </c>
      <c r="I17" s="62">
        <v>8219</v>
      </c>
      <c r="J17" s="43">
        <f t="shared" si="3"/>
        <v>5</v>
      </c>
      <c r="K17" s="49">
        <f t="shared" si="4"/>
        <v>112798.1159508456</v>
      </c>
      <c r="L17" s="43">
        <f t="shared" si="5"/>
        <v>6</v>
      </c>
      <c r="M17" s="22">
        <f t="shared" si="6"/>
        <v>0.48429674150020624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1064292502</v>
      </c>
      <c r="E18" s="47">
        <f t="shared" si="0"/>
        <v>7.7615668969405291E-2</v>
      </c>
      <c r="F18" s="43">
        <f t="shared" si="1"/>
        <v>4</v>
      </c>
      <c r="G18" s="62">
        <v>174647</v>
      </c>
      <c r="H18" s="48">
        <f t="shared" si="2"/>
        <v>2</v>
      </c>
      <c r="I18" s="62">
        <v>11712</v>
      </c>
      <c r="J18" s="43">
        <f t="shared" si="3"/>
        <v>2</v>
      </c>
      <c r="K18" s="49">
        <f t="shared" si="4"/>
        <v>90871.96909153006</v>
      </c>
      <c r="L18" s="43">
        <f t="shared" si="5"/>
        <v>9</v>
      </c>
      <c r="M18" s="22">
        <f t="shared" si="6"/>
        <v>0.69011843733427614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242302166</v>
      </c>
      <c r="E19" s="47">
        <f t="shared" si="0"/>
        <v>1.7670372262780339E-2</v>
      </c>
      <c r="F19" s="43">
        <f t="shared" si="1"/>
        <v>14</v>
      </c>
      <c r="G19" s="62">
        <v>66536</v>
      </c>
      <c r="H19" s="48">
        <f t="shared" si="2"/>
        <v>7</v>
      </c>
      <c r="I19" s="62">
        <v>7624</v>
      </c>
      <c r="J19" s="43">
        <f t="shared" si="3"/>
        <v>7</v>
      </c>
      <c r="K19" s="49">
        <f t="shared" si="4"/>
        <v>31781.501311647429</v>
      </c>
      <c r="L19" s="43">
        <f t="shared" si="5"/>
        <v>16</v>
      </c>
      <c r="M19" s="22">
        <f t="shared" si="6"/>
        <v>0.44923693359259914</v>
      </c>
      <c r="N19" s="15">
        <f t="shared" si="7"/>
        <v>7</v>
      </c>
    </row>
    <row r="20" spans="2:15" ht="18.75" customHeight="1">
      <c r="B20" s="17" t="s">
        <v>17</v>
      </c>
      <c r="C20" s="75"/>
      <c r="D20" s="62">
        <v>1981134889</v>
      </c>
      <c r="E20" s="47">
        <f t="shared" si="0"/>
        <v>0.14447824206165785</v>
      </c>
      <c r="F20" s="43">
        <f t="shared" si="1"/>
        <v>2</v>
      </c>
      <c r="G20" s="62">
        <v>173144</v>
      </c>
      <c r="H20" s="48">
        <f t="shared" si="2"/>
        <v>3</v>
      </c>
      <c r="I20" s="62">
        <v>11262</v>
      </c>
      <c r="J20" s="43">
        <f t="shared" si="3"/>
        <v>4</v>
      </c>
      <c r="K20" s="49">
        <f t="shared" si="4"/>
        <v>175913.23823477179</v>
      </c>
      <c r="L20" s="43">
        <f t="shared" si="5"/>
        <v>3</v>
      </c>
      <c r="M20" s="22">
        <f t="shared" si="6"/>
        <v>0.66360261622768246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1005775581</v>
      </c>
      <c r="E21" s="47">
        <f t="shared" si="0"/>
        <v>7.3348204939629721E-2</v>
      </c>
      <c r="F21" s="43">
        <f t="shared" si="1"/>
        <v>5</v>
      </c>
      <c r="G21" s="62">
        <v>66247</v>
      </c>
      <c r="H21" s="48">
        <f t="shared" si="2"/>
        <v>8</v>
      </c>
      <c r="I21" s="62">
        <v>6349</v>
      </c>
      <c r="J21" s="43">
        <f t="shared" si="3"/>
        <v>11</v>
      </c>
      <c r="K21" s="49">
        <f t="shared" si="4"/>
        <v>158414.80248858087</v>
      </c>
      <c r="L21" s="43">
        <f t="shared" si="5"/>
        <v>4</v>
      </c>
      <c r="M21" s="22">
        <f t="shared" si="6"/>
        <v>0.37410877379058394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74249</v>
      </c>
      <c r="E22" s="47">
        <f t="shared" si="0"/>
        <v>5.4147574980372957E-6</v>
      </c>
      <c r="F22" s="43">
        <f t="shared" si="1"/>
        <v>21</v>
      </c>
      <c r="G22" s="62">
        <v>49</v>
      </c>
      <c r="H22" s="48">
        <f t="shared" si="2"/>
        <v>21</v>
      </c>
      <c r="I22" s="62">
        <v>18</v>
      </c>
      <c r="J22" s="43">
        <f t="shared" si="3"/>
        <v>21</v>
      </c>
      <c r="K22" s="49">
        <f t="shared" si="4"/>
        <v>4124.9444444444443</v>
      </c>
      <c r="L22" s="43">
        <f t="shared" si="5"/>
        <v>21</v>
      </c>
      <c r="M22" s="22">
        <f t="shared" si="6"/>
        <v>1.0606328442637441E-3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3941</v>
      </c>
      <c r="E23" s="47">
        <f t="shared" si="0"/>
        <v>2.8740534282973484E-7</v>
      </c>
      <c r="F23" s="43">
        <f t="shared" si="1"/>
        <v>22</v>
      </c>
      <c r="G23" s="62">
        <v>4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1970.5</v>
      </c>
      <c r="L23" s="43">
        <f t="shared" si="5"/>
        <v>22</v>
      </c>
      <c r="M23" s="22">
        <f t="shared" si="6"/>
        <v>1.1784809380708267E-4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7412063</v>
      </c>
      <c r="E24" s="47">
        <f t="shared" si="0"/>
        <v>5.4053958578802153E-4</v>
      </c>
      <c r="F24" s="43">
        <f t="shared" si="1"/>
        <v>19</v>
      </c>
      <c r="G24" s="62">
        <v>1702</v>
      </c>
      <c r="H24" s="48">
        <f t="shared" si="2"/>
        <v>19</v>
      </c>
      <c r="I24" s="62">
        <v>419</v>
      </c>
      <c r="J24" s="43">
        <f t="shared" si="3"/>
        <v>19</v>
      </c>
      <c r="K24" s="49">
        <f t="shared" si="4"/>
        <v>17689.887828162293</v>
      </c>
      <c r="L24" s="43">
        <f t="shared" si="5"/>
        <v>18</v>
      </c>
      <c r="M24" s="22">
        <f t="shared" si="6"/>
        <v>2.4689175652583821E-2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264603216</v>
      </c>
      <c r="E25" s="47">
        <f t="shared" si="0"/>
        <v>1.929672113888109E-2</v>
      </c>
      <c r="F25" s="43">
        <f t="shared" si="1"/>
        <v>12</v>
      </c>
      <c r="G25" s="62">
        <v>65754</v>
      </c>
      <c r="H25" s="48">
        <f t="shared" si="2"/>
        <v>9</v>
      </c>
      <c r="I25" s="62">
        <v>8028</v>
      </c>
      <c r="J25" s="43">
        <f t="shared" si="3"/>
        <v>6</v>
      </c>
      <c r="K25" s="49">
        <f t="shared" si="4"/>
        <v>32960.041853512703</v>
      </c>
      <c r="L25" s="43">
        <f t="shared" si="5"/>
        <v>15</v>
      </c>
      <c r="M25" s="22">
        <f t="shared" si="6"/>
        <v>0.47304224854162985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798252134</v>
      </c>
      <c r="E26" s="47">
        <f t="shared" si="0"/>
        <v>5.8214140633554283E-2</v>
      </c>
      <c r="F26" s="43">
        <f t="shared" si="1"/>
        <v>8</v>
      </c>
      <c r="G26" s="62">
        <v>32979</v>
      </c>
      <c r="H26" s="48">
        <f t="shared" si="2"/>
        <v>14</v>
      </c>
      <c r="I26" s="62">
        <v>5493</v>
      </c>
      <c r="J26" s="43">
        <f t="shared" si="3"/>
        <v>13</v>
      </c>
      <c r="K26" s="49">
        <f t="shared" si="4"/>
        <v>145321.70653559075</v>
      </c>
      <c r="L26" s="43">
        <f t="shared" si="5"/>
        <v>5</v>
      </c>
      <c r="M26" s="22">
        <f t="shared" si="6"/>
        <v>0.32366978964115256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73846278</v>
      </c>
      <c r="E27" s="47">
        <f t="shared" si="0"/>
        <v>5.3853881870819346E-3</v>
      </c>
      <c r="F27" s="43">
        <f t="shared" si="1"/>
        <v>17</v>
      </c>
      <c r="G27" s="62">
        <v>37647</v>
      </c>
      <c r="H27" s="48">
        <f t="shared" si="2"/>
        <v>12</v>
      </c>
      <c r="I27" s="62">
        <v>4881</v>
      </c>
      <c r="J27" s="43">
        <f t="shared" si="3"/>
        <v>14</v>
      </c>
      <c r="K27" s="49">
        <f t="shared" si="4"/>
        <v>15129.333743085434</v>
      </c>
      <c r="L27" s="43">
        <f t="shared" si="5"/>
        <v>19</v>
      </c>
      <c r="M27" s="22">
        <f t="shared" si="6"/>
        <v>0.28760827293618524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202797552</v>
      </c>
      <c r="E28" s="47">
        <f t="shared" si="0"/>
        <v>1.4789418918444805E-2</v>
      </c>
      <c r="F28" s="43">
        <f t="shared" si="1"/>
        <v>16</v>
      </c>
      <c r="G28" s="62">
        <v>7706</v>
      </c>
      <c r="H28" s="48">
        <f t="shared" si="2"/>
        <v>18</v>
      </c>
      <c r="I28" s="62">
        <v>3388</v>
      </c>
      <c r="J28" s="43">
        <f t="shared" si="3"/>
        <v>15</v>
      </c>
      <c r="K28" s="62">
        <f t="shared" si="4"/>
        <v>59857.600944510035</v>
      </c>
      <c r="L28" s="43">
        <f t="shared" si="5"/>
        <v>13</v>
      </c>
      <c r="M28" s="22">
        <f t="shared" si="6"/>
        <v>0.19963467090919804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607557</v>
      </c>
      <c r="E29" s="52">
        <f t="shared" si="0"/>
        <v>4.4307314862625021E-5</v>
      </c>
      <c r="F29" s="43">
        <f t="shared" si="1"/>
        <v>20</v>
      </c>
      <c r="G29" s="63">
        <v>859</v>
      </c>
      <c r="H29" s="48">
        <f t="shared" si="2"/>
        <v>20</v>
      </c>
      <c r="I29" s="63">
        <v>90</v>
      </c>
      <c r="J29" s="43">
        <f t="shared" si="3"/>
        <v>20</v>
      </c>
      <c r="K29" s="53">
        <f t="shared" si="4"/>
        <v>6750.6333333333332</v>
      </c>
      <c r="L29" s="43">
        <f t="shared" si="5"/>
        <v>20</v>
      </c>
      <c r="M29" s="29">
        <f t="shared" si="6"/>
        <v>5.3031642213187203E-3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13712340770</v>
      </c>
      <c r="E30" s="86"/>
      <c r="F30" s="87"/>
      <c r="G30" s="64">
        <v>433066</v>
      </c>
      <c r="H30" s="87"/>
      <c r="I30" s="64">
        <v>14657</v>
      </c>
      <c r="J30" s="87"/>
      <c r="K30" s="56">
        <f>IFERROR(D30/I30,0)</f>
        <v>935548.93702667672</v>
      </c>
      <c r="L30" s="87"/>
      <c r="M30" s="31">
        <f t="shared" si="6"/>
        <v>0.86364975546520539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48" priority="33" stopIfTrue="1">
      <formula>$F8&lt;=5</formula>
    </cfRule>
  </conditionalFormatting>
  <conditionalFormatting sqref="H8:H29">
    <cfRule type="expression" dxfId="647" priority="34" stopIfTrue="1">
      <formula>$H8&lt;=5</formula>
    </cfRule>
  </conditionalFormatting>
  <conditionalFormatting sqref="J8:J29">
    <cfRule type="expression" dxfId="646" priority="35" stopIfTrue="1">
      <formula>$J8&lt;=5</formula>
    </cfRule>
  </conditionalFormatting>
  <conditionalFormatting sqref="L8:L29">
    <cfRule type="expression" dxfId="645" priority="36" stopIfTrue="1">
      <formula>$L8&lt;=5</formula>
    </cfRule>
  </conditionalFormatting>
  <conditionalFormatting sqref="E8:E29">
    <cfRule type="expression" dxfId="644" priority="31" stopIfTrue="1">
      <formula>$F8&lt;=5</formula>
    </cfRule>
  </conditionalFormatting>
  <conditionalFormatting sqref="G8:G29">
    <cfRule type="expression" dxfId="643" priority="29" stopIfTrue="1">
      <formula>$H8&lt;=5</formula>
    </cfRule>
  </conditionalFormatting>
  <conditionalFormatting sqref="I8:I29">
    <cfRule type="expression" dxfId="642" priority="27" stopIfTrue="1">
      <formula>$J8&lt;=5</formula>
    </cfRule>
  </conditionalFormatting>
  <conditionalFormatting sqref="K8:K29">
    <cfRule type="expression" dxfId="641" priority="25" stopIfTrue="1">
      <formula>$L8&lt;=5</formula>
    </cfRule>
  </conditionalFormatting>
  <conditionalFormatting sqref="D8:D29">
    <cfRule type="expression" dxfId="640" priority="23" stopIfTrue="1">
      <formula>$F8&lt;=5</formula>
    </cfRule>
  </conditionalFormatting>
  <conditionalFormatting sqref="M8:M29">
    <cfRule type="expression" dxfId="639" priority="17" stopIfTrue="1">
      <formula>$N8&lt;=5</formula>
    </cfRule>
  </conditionalFormatting>
  <conditionalFormatting sqref="N8:N29">
    <cfRule type="expression" dxfId="638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216</v>
      </c>
    </row>
    <row r="3" spans="1:14" s="1" customFormat="1" ht="18.75" customHeight="1">
      <c r="A3" s="37"/>
      <c r="B3" s="97" t="s">
        <v>179</v>
      </c>
      <c r="C3" s="98"/>
      <c r="D3" s="106">
        <v>23970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333625147</v>
      </c>
      <c r="E8" s="42">
        <f t="shared" ref="E8:E29" si="0">IFERROR(D8/$D$30,0)</f>
        <v>1.6233211800392496E-2</v>
      </c>
      <c r="F8" s="43">
        <f>_xlfn.IFS(D8&gt;0,RANK(D8,$D$8:$D$29,0),D8=0,"-")</f>
        <v>14</v>
      </c>
      <c r="G8" s="61">
        <v>49600</v>
      </c>
      <c r="H8" s="48">
        <f>_xlfn.IFS(G8&gt;0,RANK(G8,$G$8:$G$29,0),G8=0,"-")</f>
        <v>14</v>
      </c>
      <c r="I8" s="61">
        <v>8567</v>
      </c>
      <c r="J8" s="43">
        <f>_xlfn.IFS(I8&gt;0,RANK(I8,$I$8:$I$29,0),I8=0,"-")</f>
        <v>12</v>
      </c>
      <c r="K8" s="44">
        <f>IFERROR(D8/I8,0)</f>
        <v>38943.054394770632</v>
      </c>
      <c r="L8" s="43">
        <f>_xlfn.IFS(K8&gt;0,RANK(K8,$K$8:$K$29,0),K8=0,"-")</f>
        <v>14</v>
      </c>
      <c r="M8" s="16">
        <f>IFERROR(I8/$D$3,0)</f>
        <v>0.35740508969545265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2106969899</v>
      </c>
      <c r="E9" s="47">
        <f t="shared" si="0"/>
        <v>0.1025189166196713</v>
      </c>
      <c r="F9" s="43">
        <f t="shared" ref="F9:F29" si="1">_xlfn.IFS(D9&gt;0,RANK(D9,$D$8:$D$29,0),D9=0,"-")</f>
        <v>3</v>
      </c>
      <c r="G9" s="62">
        <v>63669</v>
      </c>
      <c r="H9" s="48">
        <f t="shared" ref="H9:H29" si="2">_xlfn.IFS(G9&gt;0,RANK(G9,$G$8:$G$29,0),G9=0,"-")</f>
        <v>11</v>
      </c>
      <c r="I9" s="62">
        <v>10793</v>
      </c>
      <c r="J9" s="43">
        <f t="shared" ref="J9:J29" si="3">_xlfn.IFS(I9&gt;0,RANK(I9,$I$8:$I$29,0),I9=0,"-")</f>
        <v>8</v>
      </c>
      <c r="K9" s="49">
        <f t="shared" ref="K9:K29" si="4">IFERROR(D9/I9,0)</f>
        <v>195216.33456870195</v>
      </c>
      <c r="L9" s="43">
        <f t="shared" ref="L9:L29" si="5">_xlfn.IFS(K9&gt;0,RANK(K9,$K$8:$K$29,0),K9=0,"-")</f>
        <v>2</v>
      </c>
      <c r="M9" s="22">
        <f t="shared" ref="M9:M30" si="6">IFERROR(I9/$D$3,0)</f>
        <v>0.45027117229870672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206413318</v>
      </c>
      <c r="E10" s="47">
        <f t="shared" si="0"/>
        <v>1.0043460871118832E-2</v>
      </c>
      <c r="F10" s="43">
        <f t="shared" si="1"/>
        <v>16</v>
      </c>
      <c r="G10" s="62">
        <v>26747</v>
      </c>
      <c r="H10" s="48">
        <f t="shared" si="2"/>
        <v>16</v>
      </c>
      <c r="I10" s="62">
        <v>4360</v>
      </c>
      <c r="J10" s="43">
        <f t="shared" si="3"/>
        <v>17</v>
      </c>
      <c r="K10" s="49">
        <f t="shared" si="4"/>
        <v>47342.504128440371</v>
      </c>
      <c r="L10" s="43">
        <f t="shared" si="5"/>
        <v>13</v>
      </c>
      <c r="M10" s="22">
        <f t="shared" si="6"/>
        <v>0.18189403420942846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1443339745</v>
      </c>
      <c r="E11" s="47">
        <f t="shared" si="0"/>
        <v>7.0228638312175837E-2</v>
      </c>
      <c r="F11" s="43">
        <f t="shared" si="1"/>
        <v>6</v>
      </c>
      <c r="G11" s="62">
        <v>257748</v>
      </c>
      <c r="H11" s="48">
        <f t="shared" si="2"/>
        <v>4</v>
      </c>
      <c r="I11" s="62">
        <v>16796</v>
      </c>
      <c r="J11" s="43">
        <f t="shared" si="3"/>
        <v>3</v>
      </c>
      <c r="K11" s="49">
        <f t="shared" si="4"/>
        <v>85933.540426291976</v>
      </c>
      <c r="L11" s="43">
        <f t="shared" si="5"/>
        <v>10</v>
      </c>
      <c r="M11" s="22">
        <f t="shared" si="6"/>
        <v>0.70070921985815604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592843073</v>
      </c>
      <c r="E12" s="47">
        <f t="shared" si="0"/>
        <v>2.8845988544156563E-2</v>
      </c>
      <c r="F12" s="43">
        <f t="shared" si="1"/>
        <v>11</v>
      </c>
      <c r="G12" s="62">
        <v>56407</v>
      </c>
      <c r="H12" s="48">
        <f t="shared" si="2"/>
        <v>12</v>
      </c>
      <c r="I12" s="62">
        <v>5220</v>
      </c>
      <c r="J12" s="43">
        <f t="shared" si="3"/>
        <v>16</v>
      </c>
      <c r="K12" s="49">
        <f t="shared" si="4"/>
        <v>113571.46992337165</v>
      </c>
      <c r="L12" s="43">
        <f t="shared" si="5"/>
        <v>6</v>
      </c>
      <c r="M12" s="22">
        <f t="shared" si="6"/>
        <v>0.21777221526908636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1163994169</v>
      </c>
      <c r="E13" s="47">
        <f t="shared" si="0"/>
        <v>5.6636509716693678E-2</v>
      </c>
      <c r="F13" s="43">
        <f t="shared" si="1"/>
        <v>9</v>
      </c>
      <c r="G13" s="62">
        <v>169099</v>
      </c>
      <c r="H13" s="48">
        <f t="shared" si="2"/>
        <v>5</v>
      </c>
      <c r="I13" s="62">
        <v>11413</v>
      </c>
      <c r="J13" s="43">
        <f t="shared" si="3"/>
        <v>6</v>
      </c>
      <c r="K13" s="49">
        <f t="shared" si="4"/>
        <v>101988.44904932971</v>
      </c>
      <c r="L13" s="43">
        <f t="shared" si="5"/>
        <v>8</v>
      </c>
      <c r="M13" s="22">
        <f t="shared" si="6"/>
        <v>0.47613683771380894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720301263</v>
      </c>
      <c r="E14" s="47">
        <f t="shared" si="0"/>
        <v>3.5047726670223746E-2</v>
      </c>
      <c r="F14" s="43">
        <f t="shared" si="1"/>
        <v>10</v>
      </c>
      <c r="G14" s="62">
        <v>79909</v>
      </c>
      <c r="H14" s="48">
        <f t="shared" si="2"/>
        <v>10</v>
      </c>
      <c r="I14" s="62">
        <v>9736</v>
      </c>
      <c r="J14" s="43">
        <f t="shared" si="3"/>
        <v>10</v>
      </c>
      <c r="K14" s="49">
        <f t="shared" si="4"/>
        <v>73983.285024650788</v>
      </c>
      <c r="L14" s="43">
        <f t="shared" si="5"/>
        <v>11</v>
      </c>
      <c r="M14" s="22">
        <f t="shared" si="6"/>
        <v>0.40617438464747602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73865894</v>
      </c>
      <c r="E15" s="47">
        <f t="shared" si="0"/>
        <v>3.5940956876591235E-3</v>
      </c>
      <c r="F15" s="43">
        <f t="shared" si="1"/>
        <v>18</v>
      </c>
      <c r="G15" s="62">
        <v>22318</v>
      </c>
      <c r="H15" s="48">
        <f t="shared" si="2"/>
        <v>17</v>
      </c>
      <c r="I15" s="62">
        <v>3707</v>
      </c>
      <c r="J15" s="43">
        <f t="shared" si="3"/>
        <v>18</v>
      </c>
      <c r="K15" s="49">
        <f t="shared" si="4"/>
        <v>19926.057189101699</v>
      </c>
      <c r="L15" s="43">
        <f t="shared" si="5"/>
        <v>19</v>
      </c>
      <c r="M15" s="22">
        <f t="shared" si="6"/>
        <v>0.15465164789319982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4091944084</v>
      </c>
      <c r="E16" s="47">
        <f t="shared" si="0"/>
        <v>0.19910188302123119</v>
      </c>
      <c r="F16" s="43">
        <f t="shared" si="1"/>
        <v>1</v>
      </c>
      <c r="G16" s="62">
        <v>317260</v>
      </c>
      <c r="H16" s="48">
        <f t="shared" si="2"/>
        <v>1</v>
      </c>
      <c r="I16" s="62">
        <v>18295</v>
      </c>
      <c r="J16" s="43">
        <f t="shared" si="3"/>
        <v>1</v>
      </c>
      <c r="K16" s="49">
        <f t="shared" si="4"/>
        <v>223664.61240776168</v>
      </c>
      <c r="L16" s="43">
        <f t="shared" si="5"/>
        <v>1</v>
      </c>
      <c r="M16" s="22">
        <f t="shared" si="6"/>
        <v>0.76324572382144351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1255503311</v>
      </c>
      <c r="E17" s="47">
        <f t="shared" si="0"/>
        <v>6.1089073610980073E-2</v>
      </c>
      <c r="F17" s="43">
        <f t="shared" si="1"/>
        <v>8</v>
      </c>
      <c r="G17" s="62">
        <v>110311</v>
      </c>
      <c r="H17" s="48">
        <f t="shared" si="2"/>
        <v>6</v>
      </c>
      <c r="I17" s="62">
        <v>12052</v>
      </c>
      <c r="J17" s="43">
        <f t="shared" si="3"/>
        <v>5</v>
      </c>
      <c r="K17" s="49">
        <f t="shared" si="4"/>
        <v>104173.85587454365</v>
      </c>
      <c r="L17" s="43">
        <f t="shared" si="5"/>
        <v>7</v>
      </c>
      <c r="M17" s="22">
        <f t="shared" si="6"/>
        <v>0.50279516061743845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1571193263</v>
      </c>
      <c r="E18" s="47">
        <f t="shared" si="0"/>
        <v>7.6449611928170361E-2</v>
      </c>
      <c r="F18" s="43">
        <f t="shared" si="1"/>
        <v>4</v>
      </c>
      <c r="G18" s="62">
        <v>261887</v>
      </c>
      <c r="H18" s="48">
        <f t="shared" si="2"/>
        <v>3</v>
      </c>
      <c r="I18" s="62">
        <v>16909</v>
      </c>
      <c r="J18" s="43">
        <f t="shared" si="3"/>
        <v>2</v>
      </c>
      <c r="K18" s="49">
        <f t="shared" si="4"/>
        <v>92920.531255544382</v>
      </c>
      <c r="L18" s="43">
        <f t="shared" si="5"/>
        <v>9</v>
      </c>
      <c r="M18" s="22">
        <f t="shared" si="6"/>
        <v>0.70542344597413431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328551843</v>
      </c>
      <c r="E19" s="47">
        <f t="shared" si="0"/>
        <v>1.5986359849631784E-2</v>
      </c>
      <c r="F19" s="43">
        <f t="shared" si="1"/>
        <v>15</v>
      </c>
      <c r="G19" s="62">
        <v>88839</v>
      </c>
      <c r="H19" s="48">
        <f t="shared" si="2"/>
        <v>9</v>
      </c>
      <c r="I19" s="62">
        <v>10562</v>
      </c>
      <c r="J19" s="43">
        <f t="shared" si="3"/>
        <v>9</v>
      </c>
      <c r="K19" s="49">
        <f t="shared" si="4"/>
        <v>31106.972448399923</v>
      </c>
      <c r="L19" s="43">
        <f t="shared" si="5"/>
        <v>16</v>
      </c>
      <c r="M19" s="22">
        <f t="shared" si="6"/>
        <v>0.44063412599082186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2930111718</v>
      </c>
      <c r="E20" s="47">
        <f t="shared" si="0"/>
        <v>0.1425705602374929</v>
      </c>
      <c r="F20" s="43">
        <f t="shared" si="1"/>
        <v>2</v>
      </c>
      <c r="G20" s="62">
        <v>263428</v>
      </c>
      <c r="H20" s="48">
        <f t="shared" si="2"/>
        <v>2</v>
      </c>
      <c r="I20" s="62">
        <v>16480</v>
      </c>
      <c r="J20" s="43">
        <f t="shared" si="3"/>
        <v>4</v>
      </c>
      <c r="K20" s="49">
        <f t="shared" si="4"/>
        <v>177798.04114077671</v>
      </c>
      <c r="L20" s="43">
        <f t="shared" si="5"/>
        <v>3</v>
      </c>
      <c r="M20" s="22">
        <f t="shared" si="6"/>
        <v>0.68752607425949108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1530148086</v>
      </c>
      <c r="E21" s="47">
        <f t="shared" si="0"/>
        <v>7.4452475148712907E-2</v>
      </c>
      <c r="F21" s="43">
        <f t="shared" si="1"/>
        <v>5</v>
      </c>
      <c r="G21" s="62">
        <v>98302</v>
      </c>
      <c r="H21" s="48">
        <f t="shared" si="2"/>
        <v>7</v>
      </c>
      <c r="I21" s="62">
        <v>9210</v>
      </c>
      <c r="J21" s="43">
        <f t="shared" si="3"/>
        <v>11</v>
      </c>
      <c r="K21" s="49">
        <f t="shared" si="4"/>
        <v>166139.85732899024</v>
      </c>
      <c r="L21" s="43">
        <f t="shared" si="5"/>
        <v>4</v>
      </c>
      <c r="M21" s="22">
        <f t="shared" si="6"/>
        <v>0.38423028785982477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2366</v>
      </c>
      <c r="E22" s="47">
        <f t="shared" si="0"/>
        <v>1.1512255435507877E-7</v>
      </c>
      <c r="F22" s="43">
        <f t="shared" si="1"/>
        <v>22</v>
      </c>
      <c r="G22" s="62">
        <v>5</v>
      </c>
      <c r="H22" s="48">
        <f t="shared" si="2"/>
        <v>22</v>
      </c>
      <c r="I22" s="62">
        <v>3</v>
      </c>
      <c r="J22" s="43">
        <f t="shared" si="3"/>
        <v>22</v>
      </c>
      <c r="K22" s="49">
        <f t="shared" si="4"/>
        <v>788.66666666666663</v>
      </c>
      <c r="L22" s="43">
        <f t="shared" si="5"/>
        <v>22</v>
      </c>
      <c r="M22" s="22">
        <f t="shared" si="6"/>
        <v>1.2515644555694618E-4</v>
      </c>
      <c r="N22" s="15">
        <f t="shared" si="7"/>
        <v>22</v>
      </c>
    </row>
    <row r="23" spans="2:15" ht="18.75" customHeight="1">
      <c r="B23" s="17" t="s">
        <v>296</v>
      </c>
      <c r="C23" s="75"/>
      <c r="D23" s="62">
        <v>7395</v>
      </c>
      <c r="E23" s="47">
        <f t="shared" si="0"/>
        <v>3.5981880365841396E-7</v>
      </c>
      <c r="F23" s="43">
        <f t="shared" si="1"/>
        <v>21</v>
      </c>
      <c r="G23" s="62">
        <v>7</v>
      </c>
      <c r="H23" s="48">
        <f t="shared" si="2"/>
        <v>21</v>
      </c>
      <c r="I23" s="62">
        <v>4</v>
      </c>
      <c r="J23" s="43">
        <f t="shared" si="3"/>
        <v>21</v>
      </c>
      <c r="K23" s="49">
        <f t="shared" si="4"/>
        <v>1848.75</v>
      </c>
      <c r="L23" s="43">
        <f t="shared" si="5"/>
        <v>21</v>
      </c>
      <c r="M23" s="22">
        <f t="shared" si="6"/>
        <v>1.6687526074259492E-4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3845329</v>
      </c>
      <c r="E24" s="47">
        <f t="shared" si="0"/>
        <v>1.8710232325260383E-4</v>
      </c>
      <c r="F24" s="43">
        <f t="shared" si="1"/>
        <v>19</v>
      </c>
      <c r="G24" s="62">
        <v>2450</v>
      </c>
      <c r="H24" s="48">
        <f t="shared" si="2"/>
        <v>19</v>
      </c>
      <c r="I24" s="62">
        <v>653</v>
      </c>
      <c r="J24" s="43">
        <f t="shared" si="3"/>
        <v>19</v>
      </c>
      <c r="K24" s="49">
        <f t="shared" si="4"/>
        <v>5888.7120980091886</v>
      </c>
      <c r="L24" s="43">
        <f t="shared" si="5"/>
        <v>20</v>
      </c>
      <c r="M24" s="22">
        <f t="shared" si="6"/>
        <v>2.724238631622862E-2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385730866</v>
      </c>
      <c r="E25" s="47">
        <f t="shared" si="0"/>
        <v>1.8768521803684109E-2</v>
      </c>
      <c r="F25" s="43">
        <f t="shared" si="1"/>
        <v>12</v>
      </c>
      <c r="G25" s="62">
        <v>95659</v>
      </c>
      <c r="H25" s="48">
        <f t="shared" si="2"/>
        <v>8</v>
      </c>
      <c r="I25" s="62">
        <v>11360</v>
      </c>
      <c r="J25" s="43">
        <f t="shared" si="3"/>
        <v>7</v>
      </c>
      <c r="K25" s="49">
        <f t="shared" si="4"/>
        <v>33955.181866197185</v>
      </c>
      <c r="L25" s="43">
        <f t="shared" si="5"/>
        <v>15</v>
      </c>
      <c r="M25" s="22">
        <f t="shared" si="6"/>
        <v>0.47392574050896957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1357897530</v>
      </c>
      <c r="E26" s="47">
        <f t="shared" si="0"/>
        <v>6.6071273121746488E-2</v>
      </c>
      <c r="F26" s="43">
        <f t="shared" si="1"/>
        <v>7</v>
      </c>
      <c r="G26" s="62">
        <v>54534</v>
      </c>
      <c r="H26" s="48">
        <f t="shared" si="2"/>
        <v>13</v>
      </c>
      <c r="I26" s="62">
        <v>8384</v>
      </c>
      <c r="J26" s="43">
        <f t="shared" si="3"/>
        <v>13</v>
      </c>
      <c r="K26" s="49">
        <f t="shared" si="4"/>
        <v>161962.96875</v>
      </c>
      <c r="L26" s="43">
        <f t="shared" si="5"/>
        <v>5</v>
      </c>
      <c r="M26" s="22">
        <f t="shared" si="6"/>
        <v>0.34977054651647893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113497615</v>
      </c>
      <c r="E27" s="47">
        <f t="shared" si="0"/>
        <v>5.5224578833513536E-3</v>
      </c>
      <c r="F27" s="43">
        <f t="shared" si="1"/>
        <v>17</v>
      </c>
      <c r="G27" s="62">
        <v>41534</v>
      </c>
      <c r="H27" s="48">
        <f t="shared" si="2"/>
        <v>15</v>
      </c>
      <c r="I27" s="62">
        <v>5473</v>
      </c>
      <c r="J27" s="43">
        <f t="shared" si="3"/>
        <v>15</v>
      </c>
      <c r="K27" s="49">
        <f t="shared" si="4"/>
        <v>20737.733418600401</v>
      </c>
      <c r="L27" s="43">
        <f t="shared" si="5"/>
        <v>17</v>
      </c>
      <c r="M27" s="22">
        <f t="shared" si="6"/>
        <v>0.22832707551105549</v>
      </c>
      <c r="N27" s="15">
        <f t="shared" si="7"/>
        <v>15</v>
      </c>
    </row>
    <row r="28" spans="2:15" ht="18.75" customHeight="1">
      <c r="B28" s="45" t="s">
        <v>42</v>
      </c>
      <c r="C28" s="46"/>
      <c r="D28" s="62">
        <v>339203903</v>
      </c>
      <c r="E28" s="47">
        <f t="shared" si="0"/>
        <v>1.6504657548847154E-2</v>
      </c>
      <c r="F28" s="43">
        <f t="shared" si="1"/>
        <v>13</v>
      </c>
      <c r="G28" s="62">
        <v>13865</v>
      </c>
      <c r="H28" s="48">
        <f t="shared" si="2"/>
        <v>18</v>
      </c>
      <c r="I28" s="62">
        <v>5731</v>
      </c>
      <c r="J28" s="43">
        <f t="shared" si="3"/>
        <v>14</v>
      </c>
      <c r="K28" s="49">
        <f t="shared" si="4"/>
        <v>59187.559413714887</v>
      </c>
      <c r="L28" s="43">
        <f t="shared" si="5"/>
        <v>12</v>
      </c>
      <c r="M28" s="22">
        <f t="shared" si="6"/>
        <v>0.23909052982895285</v>
      </c>
      <c r="N28" s="15">
        <f t="shared" si="7"/>
        <v>14</v>
      </c>
    </row>
    <row r="29" spans="2:15" ht="18.75" customHeight="1" thickBot="1">
      <c r="B29" s="50" t="s">
        <v>43</v>
      </c>
      <c r="C29" s="51"/>
      <c r="D29" s="63">
        <v>3021153</v>
      </c>
      <c r="E29" s="52">
        <f t="shared" si="0"/>
        <v>1.4700035944949672E-4</v>
      </c>
      <c r="F29" s="43">
        <f t="shared" si="1"/>
        <v>20</v>
      </c>
      <c r="G29" s="63">
        <v>1432</v>
      </c>
      <c r="H29" s="48">
        <f t="shared" si="2"/>
        <v>20</v>
      </c>
      <c r="I29" s="63">
        <v>149</v>
      </c>
      <c r="J29" s="43">
        <f t="shared" si="3"/>
        <v>20</v>
      </c>
      <c r="K29" s="53">
        <f t="shared" si="4"/>
        <v>20276.194630872484</v>
      </c>
      <c r="L29" s="43">
        <f t="shared" si="5"/>
        <v>18</v>
      </c>
      <c r="M29" s="29">
        <f t="shared" si="6"/>
        <v>6.2161034626616605E-3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20552010970</v>
      </c>
      <c r="E30" s="86"/>
      <c r="F30" s="87"/>
      <c r="G30" s="64">
        <v>626931</v>
      </c>
      <c r="H30" s="87"/>
      <c r="I30" s="64">
        <v>21076</v>
      </c>
      <c r="J30" s="87"/>
      <c r="K30" s="56">
        <f>IFERROR(D30/I30,0)</f>
        <v>975138.11776428169</v>
      </c>
      <c r="L30" s="87"/>
      <c r="M30" s="31">
        <f t="shared" si="6"/>
        <v>0.87926574885273256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37" priority="24" stopIfTrue="1">
      <formula>$F8&lt;=5</formula>
    </cfRule>
  </conditionalFormatting>
  <conditionalFormatting sqref="H8:H29">
    <cfRule type="expression" dxfId="636" priority="25" stopIfTrue="1">
      <formula>$H8&lt;=5</formula>
    </cfRule>
  </conditionalFormatting>
  <conditionalFormatting sqref="J8:J29">
    <cfRule type="expression" dxfId="635" priority="26" stopIfTrue="1">
      <formula>$J8&lt;=5</formula>
    </cfRule>
  </conditionalFormatting>
  <conditionalFormatting sqref="L8:L29">
    <cfRule type="expression" dxfId="634" priority="27" stopIfTrue="1">
      <formula>$L8&lt;=5</formula>
    </cfRule>
  </conditionalFormatting>
  <conditionalFormatting sqref="E8:E29">
    <cfRule type="expression" dxfId="633" priority="22" stopIfTrue="1">
      <formula>$F8&lt;=5</formula>
    </cfRule>
  </conditionalFormatting>
  <conditionalFormatting sqref="G8:G29">
    <cfRule type="expression" dxfId="632" priority="20" stopIfTrue="1">
      <formula>$H8&lt;=5</formula>
    </cfRule>
  </conditionalFormatting>
  <conditionalFormatting sqref="I8:I29">
    <cfRule type="expression" dxfId="631" priority="18" stopIfTrue="1">
      <formula>$J8&lt;=5</formula>
    </cfRule>
  </conditionalFormatting>
  <conditionalFormatting sqref="K8:K29">
    <cfRule type="expression" dxfId="630" priority="16" stopIfTrue="1">
      <formula>$L8&lt;=5</formula>
    </cfRule>
  </conditionalFormatting>
  <conditionalFormatting sqref="D8:D29">
    <cfRule type="expression" dxfId="629" priority="14" stopIfTrue="1">
      <formula>$F8&lt;=5</formula>
    </cfRule>
  </conditionalFormatting>
  <conditionalFormatting sqref="M8:M29">
    <cfRule type="expression" dxfId="628" priority="8" stopIfTrue="1">
      <formula>$N8&lt;=5</formula>
    </cfRule>
  </conditionalFormatting>
  <conditionalFormatting sqref="N8:N29">
    <cfRule type="expression" dxfId="627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217</v>
      </c>
    </row>
    <row r="3" spans="1:14" s="1" customFormat="1" ht="18.75" customHeight="1">
      <c r="A3" s="37"/>
      <c r="B3" s="97" t="s">
        <v>179</v>
      </c>
      <c r="C3" s="98"/>
      <c r="D3" s="106">
        <v>21661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348487960</v>
      </c>
      <c r="E8" s="42">
        <f t="shared" ref="E8:E29" si="0">IFERROR(D8/$D$30,0)</f>
        <v>1.9152456735438445E-2</v>
      </c>
      <c r="F8" s="43">
        <f>_xlfn.IFS(D8&gt;0,RANK(D8,$D$8:$D$29,0),D8=0,"-")</f>
        <v>13</v>
      </c>
      <c r="G8" s="61">
        <v>44224</v>
      </c>
      <c r="H8" s="48">
        <f>_xlfn.IFS(G8&gt;0,RANK(G8,$G$8:$G$29,0),G8=0,"-")</f>
        <v>14</v>
      </c>
      <c r="I8" s="61">
        <v>7604</v>
      </c>
      <c r="J8" s="43">
        <f>_xlfn.IFS(I8&gt;0,RANK(I8,$I$8:$I$29,0),I8=0,"-")</f>
        <v>12</v>
      </c>
      <c r="K8" s="44">
        <f>IFERROR(D8/I8,0)</f>
        <v>45829.558127301418</v>
      </c>
      <c r="L8" s="43">
        <f>_xlfn.IFS(K8&gt;0,RANK(K8,$K$8:$K$29,0),K8=0,"-")</f>
        <v>14</v>
      </c>
      <c r="M8" s="16">
        <f>IFERROR(I8/$D$3,0)</f>
        <v>0.35104565809519411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1880233028</v>
      </c>
      <c r="E9" s="47">
        <f t="shared" si="0"/>
        <v>0.10333522489934063</v>
      </c>
      <c r="F9" s="43">
        <f t="shared" ref="F9:F29" si="1">_xlfn.IFS(D9&gt;0,RANK(D9,$D$8:$D$29,0),D9=0,"-")</f>
        <v>3</v>
      </c>
      <c r="G9" s="62">
        <v>53235</v>
      </c>
      <c r="H9" s="48">
        <f t="shared" ref="H9:H29" si="2">_xlfn.IFS(G9&gt;0,RANK(G9,$G$8:$G$29,0),G9=0,"-")</f>
        <v>11</v>
      </c>
      <c r="I9" s="62">
        <v>9307</v>
      </c>
      <c r="J9" s="43">
        <f t="shared" ref="J9:J29" si="3">_xlfn.IFS(I9&gt;0,RANK(I9,$I$8:$I$29,0),I9=0,"-")</f>
        <v>9</v>
      </c>
      <c r="K9" s="49">
        <f t="shared" ref="K9:K29" si="4">IFERROR(D9/I9,0)</f>
        <v>202023.53368432363</v>
      </c>
      <c r="L9" s="43">
        <f t="shared" ref="L9:L29" si="5">_xlfn.IFS(K9&gt;0,RANK(K9,$K$8:$K$29,0),K9=0,"-")</f>
        <v>2</v>
      </c>
      <c r="M9" s="22">
        <f t="shared" ref="M9:M30" si="6">IFERROR(I9/$D$3,0)</f>
        <v>0.42966622039610358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238272575</v>
      </c>
      <c r="E10" s="47">
        <f t="shared" si="0"/>
        <v>1.3095158822499958E-2</v>
      </c>
      <c r="F10" s="43">
        <f t="shared" si="1"/>
        <v>16</v>
      </c>
      <c r="G10" s="62">
        <v>21138</v>
      </c>
      <c r="H10" s="48">
        <f t="shared" si="2"/>
        <v>16</v>
      </c>
      <c r="I10" s="62">
        <v>3628</v>
      </c>
      <c r="J10" s="43">
        <f t="shared" si="3"/>
        <v>17</v>
      </c>
      <c r="K10" s="49">
        <f t="shared" si="4"/>
        <v>65676.012954796024</v>
      </c>
      <c r="L10" s="43">
        <f t="shared" si="5"/>
        <v>12</v>
      </c>
      <c r="M10" s="22">
        <f t="shared" si="6"/>
        <v>0.16748995891233093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1308752110</v>
      </c>
      <c r="E11" s="47">
        <f t="shared" si="0"/>
        <v>7.1927357731925018E-2</v>
      </c>
      <c r="F11" s="43">
        <f t="shared" si="1"/>
        <v>6</v>
      </c>
      <c r="G11" s="62">
        <v>218325</v>
      </c>
      <c r="H11" s="48">
        <f t="shared" si="2"/>
        <v>4</v>
      </c>
      <c r="I11" s="62">
        <v>14984</v>
      </c>
      <c r="J11" s="43">
        <f t="shared" si="3"/>
        <v>4</v>
      </c>
      <c r="K11" s="49">
        <f t="shared" si="4"/>
        <v>87343.306860651355</v>
      </c>
      <c r="L11" s="43">
        <f t="shared" si="5"/>
        <v>10</v>
      </c>
      <c r="M11" s="22">
        <f t="shared" si="6"/>
        <v>0.69175015003924101</v>
      </c>
      <c r="N11" s="15">
        <f t="shared" si="7"/>
        <v>4</v>
      </c>
    </row>
    <row r="12" spans="1:14" ht="18.75" customHeight="1">
      <c r="B12" s="45" t="s">
        <v>32</v>
      </c>
      <c r="C12" s="46"/>
      <c r="D12" s="62">
        <v>415030563</v>
      </c>
      <c r="E12" s="47">
        <f t="shared" si="0"/>
        <v>2.2809553884565081E-2</v>
      </c>
      <c r="F12" s="43">
        <f t="shared" si="1"/>
        <v>11</v>
      </c>
      <c r="G12" s="62">
        <v>44318</v>
      </c>
      <c r="H12" s="48">
        <f t="shared" si="2"/>
        <v>13</v>
      </c>
      <c r="I12" s="62">
        <v>4140</v>
      </c>
      <c r="J12" s="43">
        <f t="shared" si="3"/>
        <v>16</v>
      </c>
      <c r="K12" s="49">
        <f t="shared" si="4"/>
        <v>100248.92826086956</v>
      </c>
      <c r="L12" s="43">
        <f t="shared" si="5"/>
        <v>8</v>
      </c>
      <c r="M12" s="22">
        <f t="shared" si="6"/>
        <v>0.19112691011495314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1043001576</v>
      </c>
      <c r="E13" s="47">
        <f t="shared" si="0"/>
        <v>5.7322045098298698E-2</v>
      </c>
      <c r="F13" s="43">
        <f t="shared" si="1"/>
        <v>8</v>
      </c>
      <c r="G13" s="62">
        <v>142110</v>
      </c>
      <c r="H13" s="48">
        <f t="shared" si="2"/>
        <v>5</v>
      </c>
      <c r="I13" s="62">
        <v>9947</v>
      </c>
      <c r="J13" s="43">
        <f t="shared" si="3"/>
        <v>7</v>
      </c>
      <c r="K13" s="49">
        <f t="shared" si="4"/>
        <v>104855.89383733789</v>
      </c>
      <c r="L13" s="43">
        <f t="shared" si="5"/>
        <v>7</v>
      </c>
      <c r="M13" s="22">
        <f t="shared" si="6"/>
        <v>0.45921240939938135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652174474</v>
      </c>
      <c r="E14" s="47">
        <f t="shared" si="0"/>
        <v>3.5842682763680918E-2</v>
      </c>
      <c r="F14" s="43">
        <f t="shared" si="1"/>
        <v>10</v>
      </c>
      <c r="G14" s="62">
        <v>63406</v>
      </c>
      <c r="H14" s="48">
        <f t="shared" si="2"/>
        <v>10</v>
      </c>
      <c r="I14" s="62">
        <v>9017</v>
      </c>
      <c r="J14" s="43">
        <f t="shared" si="3"/>
        <v>10</v>
      </c>
      <c r="K14" s="49">
        <f t="shared" si="4"/>
        <v>72327.21237662193</v>
      </c>
      <c r="L14" s="43">
        <f t="shared" si="5"/>
        <v>11</v>
      </c>
      <c r="M14" s="22">
        <f t="shared" si="6"/>
        <v>0.41627810350399336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58559190</v>
      </c>
      <c r="E15" s="47">
        <f t="shared" si="0"/>
        <v>3.2183388859038909E-3</v>
      </c>
      <c r="F15" s="43">
        <f t="shared" si="1"/>
        <v>18</v>
      </c>
      <c r="G15" s="62">
        <v>19317</v>
      </c>
      <c r="H15" s="48">
        <f t="shared" si="2"/>
        <v>17</v>
      </c>
      <c r="I15" s="62">
        <v>3288</v>
      </c>
      <c r="J15" s="43">
        <f t="shared" si="3"/>
        <v>18</v>
      </c>
      <c r="K15" s="49">
        <f t="shared" si="4"/>
        <v>17809.972627737225</v>
      </c>
      <c r="L15" s="43">
        <f t="shared" si="5"/>
        <v>18</v>
      </c>
      <c r="M15" s="22">
        <f t="shared" si="6"/>
        <v>0.15179354600433959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3482757834</v>
      </c>
      <c r="E16" s="47">
        <f t="shared" si="0"/>
        <v>0.19140795778337452</v>
      </c>
      <c r="F16" s="43">
        <f t="shared" si="1"/>
        <v>1</v>
      </c>
      <c r="G16" s="62">
        <v>272234</v>
      </c>
      <c r="H16" s="48">
        <f t="shared" si="2"/>
        <v>1</v>
      </c>
      <c r="I16" s="62">
        <v>16511</v>
      </c>
      <c r="J16" s="43">
        <f t="shared" si="3"/>
        <v>1</v>
      </c>
      <c r="K16" s="49">
        <f t="shared" si="4"/>
        <v>210935.60862455334</v>
      </c>
      <c r="L16" s="43">
        <f t="shared" si="5"/>
        <v>1</v>
      </c>
      <c r="M16" s="22">
        <f t="shared" si="6"/>
        <v>0.76224551036424915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1200754159</v>
      </c>
      <c r="E17" s="47">
        <f t="shared" si="0"/>
        <v>6.599192718206183E-2</v>
      </c>
      <c r="F17" s="43">
        <f t="shared" si="1"/>
        <v>7</v>
      </c>
      <c r="G17" s="62">
        <v>98276</v>
      </c>
      <c r="H17" s="48">
        <f t="shared" si="2"/>
        <v>6</v>
      </c>
      <c r="I17" s="62">
        <v>10848</v>
      </c>
      <c r="J17" s="43">
        <f t="shared" si="3"/>
        <v>5</v>
      </c>
      <c r="K17" s="49">
        <f t="shared" si="4"/>
        <v>110688.98958333333</v>
      </c>
      <c r="L17" s="43">
        <f t="shared" si="5"/>
        <v>6</v>
      </c>
      <c r="M17" s="22">
        <f t="shared" si="6"/>
        <v>0.50080790360555838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1355029982</v>
      </c>
      <c r="E18" s="47">
        <f t="shared" si="0"/>
        <v>7.4470730941398763E-2</v>
      </c>
      <c r="F18" s="43">
        <f t="shared" si="1"/>
        <v>5</v>
      </c>
      <c r="G18" s="62">
        <v>224695</v>
      </c>
      <c r="H18" s="48">
        <f t="shared" si="2"/>
        <v>3</v>
      </c>
      <c r="I18" s="62">
        <v>15198</v>
      </c>
      <c r="J18" s="43">
        <f t="shared" si="3"/>
        <v>2</v>
      </c>
      <c r="K18" s="49">
        <f t="shared" si="4"/>
        <v>89158.440715883669</v>
      </c>
      <c r="L18" s="43">
        <f t="shared" si="5"/>
        <v>9</v>
      </c>
      <c r="M18" s="22">
        <f t="shared" si="6"/>
        <v>0.70162965698721202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321157488</v>
      </c>
      <c r="E19" s="47">
        <f t="shared" si="0"/>
        <v>1.7650408622961012E-2</v>
      </c>
      <c r="F19" s="43">
        <f t="shared" si="1"/>
        <v>14</v>
      </c>
      <c r="G19" s="62">
        <v>84619</v>
      </c>
      <c r="H19" s="48">
        <f t="shared" si="2"/>
        <v>8</v>
      </c>
      <c r="I19" s="62">
        <v>9771</v>
      </c>
      <c r="J19" s="43">
        <f t="shared" si="3"/>
        <v>8</v>
      </c>
      <c r="K19" s="49">
        <f t="shared" si="4"/>
        <v>32868.43598403439</v>
      </c>
      <c r="L19" s="43">
        <f t="shared" si="5"/>
        <v>16</v>
      </c>
      <c r="M19" s="22">
        <f t="shared" si="6"/>
        <v>0.45108720742347996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2605394084</v>
      </c>
      <c r="E20" s="47">
        <f t="shared" si="0"/>
        <v>0.14318915773324645</v>
      </c>
      <c r="F20" s="43">
        <f t="shared" si="1"/>
        <v>2</v>
      </c>
      <c r="G20" s="62">
        <v>229062</v>
      </c>
      <c r="H20" s="48">
        <f t="shared" si="2"/>
        <v>2</v>
      </c>
      <c r="I20" s="62">
        <v>15036</v>
      </c>
      <c r="J20" s="43">
        <f t="shared" si="3"/>
        <v>3</v>
      </c>
      <c r="K20" s="49">
        <f t="shared" si="4"/>
        <v>173277.07395583933</v>
      </c>
      <c r="L20" s="43">
        <f t="shared" si="5"/>
        <v>3</v>
      </c>
      <c r="M20" s="22">
        <f t="shared" si="6"/>
        <v>0.6941507778957573</v>
      </c>
      <c r="N20" s="15">
        <f t="shared" si="7"/>
        <v>3</v>
      </c>
    </row>
    <row r="21" spans="2:15" ht="18.75" customHeight="1">
      <c r="B21" s="17" t="s">
        <v>18</v>
      </c>
      <c r="C21" s="75"/>
      <c r="D21" s="62">
        <v>1492671306</v>
      </c>
      <c r="E21" s="47">
        <f t="shared" si="0"/>
        <v>8.2035323712174729E-2</v>
      </c>
      <c r="F21" s="43">
        <f t="shared" si="1"/>
        <v>4</v>
      </c>
      <c r="G21" s="62">
        <v>86781</v>
      </c>
      <c r="H21" s="48">
        <f t="shared" si="2"/>
        <v>7</v>
      </c>
      <c r="I21" s="62">
        <v>8707</v>
      </c>
      <c r="J21" s="43">
        <f t="shared" si="3"/>
        <v>11</v>
      </c>
      <c r="K21" s="49">
        <f t="shared" si="4"/>
        <v>171433.47949925347</v>
      </c>
      <c r="L21" s="43">
        <f t="shared" si="5"/>
        <v>4</v>
      </c>
      <c r="M21" s="22">
        <f t="shared" si="6"/>
        <v>0.40196666820553068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22604</v>
      </c>
      <c r="E22" s="47">
        <f t="shared" si="0"/>
        <v>1.2422871999590763E-6</v>
      </c>
      <c r="F22" s="43">
        <f t="shared" si="1"/>
        <v>21</v>
      </c>
      <c r="G22" s="62">
        <v>40</v>
      </c>
      <c r="H22" s="48">
        <f t="shared" si="2"/>
        <v>21</v>
      </c>
      <c r="I22" s="62">
        <v>20</v>
      </c>
      <c r="J22" s="43">
        <f t="shared" si="3"/>
        <v>21</v>
      </c>
      <c r="K22" s="49">
        <f t="shared" si="4"/>
        <v>1130.2</v>
      </c>
      <c r="L22" s="43">
        <f t="shared" si="5"/>
        <v>22</v>
      </c>
      <c r="M22" s="22">
        <f t="shared" si="6"/>
        <v>9.2331840635243067E-4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1915</v>
      </c>
      <c r="E23" s="47">
        <f t="shared" si="0"/>
        <v>1.0524597362951828E-7</v>
      </c>
      <c r="F23" s="43">
        <f t="shared" si="1"/>
        <v>22</v>
      </c>
      <c r="G23" s="62">
        <v>4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1915</v>
      </c>
      <c r="L23" s="43">
        <f t="shared" si="5"/>
        <v>21</v>
      </c>
      <c r="M23" s="22">
        <f t="shared" si="6"/>
        <v>4.6165920317621532E-5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7085949</v>
      </c>
      <c r="E24" s="47">
        <f t="shared" si="0"/>
        <v>3.8943477890031932E-4</v>
      </c>
      <c r="F24" s="43">
        <f t="shared" si="1"/>
        <v>19</v>
      </c>
      <c r="G24" s="62">
        <v>2491</v>
      </c>
      <c r="H24" s="48">
        <f t="shared" si="2"/>
        <v>19</v>
      </c>
      <c r="I24" s="62">
        <v>675</v>
      </c>
      <c r="J24" s="43">
        <f t="shared" si="3"/>
        <v>19</v>
      </c>
      <c r="K24" s="49">
        <f t="shared" si="4"/>
        <v>10497.702222222222</v>
      </c>
      <c r="L24" s="43">
        <f t="shared" si="5"/>
        <v>20</v>
      </c>
      <c r="M24" s="22">
        <f t="shared" si="6"/>
        <v>3.1161996214394534E-2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374095643</v>
      </c>
      <c r="E25" s="47">
        <f t="shared" si="0"/>
        <v>2.0559822547308454E-2</v>
      </c>
      <c r="F25" s="43">
        <f t="shared" si="1"/>
        <v>12</v>
      </c>
      <c r="G25" s="62">
        <v>82751</v>
      </c>
      <c r="H25" s="48">
        <f t="shared" si="2"/>
        <v>9</v>
      </c>
      <c r="I25" s="62">
        <v>10049</v>
      </c>
      <c r="J25" s="43">
        <f t="shared" si="3"/>
        <v>6</v>
      </c>
      <c r="K25" s="49">
        <f t="shared" si="4"/>
        <v>37227.151258831727</v>
      </c>
      <c r="L25" s="43">
        <f t="shared" si="5"/>
        <v>15</v>
      </c>
      <c r="M25" s="22">
        <f t="shared" si="6"/>
        <v>0.46392133327177876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1041297758</v>
      </c>
      <c r="E26" s="47">
        <f t="shared" si="0"/>
        <v>5.7228405419814367E-2</v>
      </c>
      <c r="F26" s="43">
        <f t="shared" si="1"/>
        <v>9</v>
      </c>
      <c r="G26" s="62">
        <v>46086</v>
      </c>
      <c r="H26" s="48">
        <f t="shared" si="2"/>
        <v>12</v>
      </c>
      <c r="I26" s="62">
        <v>7563</v>
      </c>
      <c r="J26" s="43">
        <f t="shared" si="3"/>
        <v>13</v>
      </c>
      <c r="K26" s="49">
        <f t="shared" si="4"/>
        <v>137683.16250165278</v>
      </c>
      <c r="L26" s="43">
        <f t="shared" si="5"/>
        <v>5</v>
      </c>
      <c r="M26" s="22">
        <f t="shared" si="6"/>
        <v>0.34915285536217167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108724703</v>
      </c>
      <c r="E27" s="47">
        <f t="shared" si="0"/>
        <v>5.9753719189635547E-3</v>
      </c>
      <c r="F27" s="43">
        <f t="shared" si="1"/>
        <v>17</v>
      </c>
      <c r="G27" s="62">
        <v>38765</v>
      </c>
      <c r="H27" s="48">
        <f t="shared" si="2"/>
        <v>15</v>
      </c>
      <c r="I27" s="62">
        <v>5680</v>
      </c>
      <c r="J27" s="43">
        <f t="shared" si="3"/>
        <v>14</v>
      </c>
      <c r="K27" s="49">
        <f t="shared" si="4"/>
        <v>19141.67306338028</v>
      </c>
      <c r="L27" s="43">
        <f t="shared" si="5"/>
        <v>17</v>
      </c>
      <c r="M27" s="22">
        <f t="shared" si="6"/>
        <v>0.2622224274040903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260477290</v>
      </c>
      <c r="E28" s="47">
        <f t="shared" si="0"/>
        <v>1.4315501824766782E-2</v>
      </c>
      <c r="F28" s="43">
        <f t="shared" si="1"/>
        <v>15</v>
      </c>
      <c r="G28" s="62">
        <v>10698</v>
      </c>
      <c r="H28" s="48">
        <f t="shared" si="2"/>
        <v>18</v>
      </c>
      <c r="I28" s="62">
        <v>4787</v>
      </c>
      <c r="J28" s="43">
        <f t="shared" si="3"/>
        <v>15</v>
      </c>
      <c r="K28" s="62">
        <f t="shared" si="4"/>
        <v>54413.471903070815</v>
      </c>
      <c r="L28" s="43">
        <f t="shared" si="5"/>
        <v>13</v>
      </c>
      <c r="M28" s="22">
        <f t="shared" si="6"/>
        <v>0.22099626056045427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1488229</v>
      </c>
      <c r="E29" s="52">
        <f t="shared" si="0"/>
        <v>8.1791180202968341E-5</v>
      </c>
      <c r="F29" s="43">
        <f t="shared" si="1"/>
        <v>20</v>
      </c>
      <c r="G29" s="63">
        <v>1141</v>
      </c>
      <c r="H29" s="48">
        <f t="shared" si="2"/>
        <v>20</v>
      </c>
      <c r="I29" s="63">
        <v>108</v>
      </c>
      <c r="J29" s="43">
        <f t="shared" si="3"/>
        <v>20</v>
      </c>
      <c r="K29" s="53">
        <f t="shared" si="4"/>
        <v>13779.898148148148</v>
      </c>
      <c r="L29" s="43">
        <f t="shared" si="5"/>
        <v>19</v>
      </c>
      <c r="M29" s="29">
        <f t="shared" si="6"/>
        <v>4.9859193943031259E-3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18195470420</v>
      </c>
      <c r="E30" s="86"/>
      <c r="F30" s="87"/>
      <c r="G30" s="64">
        <v>535609</v>
      </c>
      <c r="H30" s="87"/>
      <c r="I30" s="64">
        <v>19199</v>
      </c>
      <c r="J30" s="87"/>
      <c r="K30" s="56">
        <f>IFERROR(D30/I30,0)</f>
        <v>947730.11198499927</v>
      </c>
      <c r="L30" s="87"/>
      <c r="M30" s="31">
        <f t="shared" si="6"/>
        <v>0.88633950417801577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26" priority="33" stopIfTrue="1">
      <formula>$F8&lt;=5</formula>
    </cfRule>
  </conditionalFormatting>
  <conditionalFormatting sqref="H8:H29">
    <cfRule type="expression" dxfId="625" priority="34" stopIfTrue="1">
      <formula>$H8&lt;=5</formula>
    </cfRule>
  </conditionalFormatting>
  <conditionalFormatting sqref="J8:J29">
    <cfRule type="expression" dxfId="624" priority="35" stopIfTrue="1">
      <formula>$J8&lt;=5</formula>
    </cfRule>
  </conditionalFormatting>
  <conditionalFormatting sqref="L8:L29">
    <cfRule type="expression" dxfId="623" priority="36" stopIfTrue="1">
      <formula>$L8&lt;=5</formula>
    </cfRule>
  </conditionalFormatting>
  <conditionalFormatting sqref="E8:E29">
    <cfRule type="expression" dxfId="622" priority="31" stopIfTrue="1">
      <formula>$F8&lt;=5</formula>
    </cfRule>
  </conditionalFormatting>
  <conditionalFormatting sqref="G8:G29">
    <cfRule type="expression" dxfId="621" priority="29" stopIfTrue="1">
      <formula>$H8&lt;=5</formula>
    </cfRule>
  </conditionalFormatting>
  <conditionalFormatting sqref="I8:I29">
    <cfRule type="expression" dxfId="620" priority="27" stopIfTrue="1">
      <formula>$J8&lt;=5</formula>
    </cfRule>
  </conditionalFormatting>
  <conditionalFormatting sqref="K8:K29">
    <cfRule type="expression" dxfId="619" priority="25" stopIfTrue="1">
      <formula>$L8&lt;=5</formula>
    </cfRule>
  </conditionalFormatting>
  <conditionalFormatting sqref="D8:D29">
    <cfRule type="expression" dxfId="618" priority="23" stopIfTrue="1">
      <formula>$F8&lt;=5</formula>
    </cfRule>
  </conditionalFormatting>
  <conditionalFormatting sqref="M8:M29">
    <cfRule type="expression" dxfId="617" priority="17" stopIfTrue="1">
      <formula>$N8&lt;=5</formula>
    </cfRule>
  </conditionalFormatting>
  <conditionalFormatting sqref="N8:N29">
    <cfRule type="expression" dxfId="616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218</v>
      </c>
    </row>
    <row r="3" spans="1:14" s="1" customFormat="1" ht="18.75" customHeight="1">
      <c r="A3" s="37"/>
      <c r="B3" s="97" t="s">
        <v>179</v>
      </c>
      <c r="C3" s="98"/>
      <c r="D3" s="106">
        <v>15098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80</v>
      </c>
      <c r="C8" s="41"/>
      <c r="D8" s="61">
        <v>263524366</v>
      </c>
      <c r="E8" s="42">
        <f t="shared" ref="E8:E29" si="0">IFERROR(D8/$D$30,0)</f>
        <v>2.139388101641921E-2</v>
      </c>
      <c r="F8" s="43">
        <f>_xlfn.IFS(D8&gt;0,RANK(D8,$D$8:$D$29,0),D8=0,"-")</f>
        <v>12</v>
      </c>
      <c r="G8" s="61">
        <v>29168</v>
      </c>
      <c r="H8" s="48">
        <f>_xlfn.IFS(G8&gt;0,RANK(G8,$G$8:$G$29,0),G8=0,"-")</f>
        <v>14</v>
      </c>
      <c r="I8" s="61">
        <v>5230</v>
      </c>
      <c r="J8" s="43">
        <f>_xlfn.IFS(I8&gt;0,RANK(I8,$I$8:$I$29,0),I8=0,"-")</f>
        <v>12</v>
      </c>
      <c r="K8" s="44">
        <f>IFERROR(D8/I8,0)</f>
        <v>50387.068068833651</v>
      </c>
      <c r="L8" s="43">
        <f>_xlfn.IFS(K8&gt;0,RANK(K8,$K$8:$K$29,0),K8=0,"-")</f>
        <v>14</v>
      </c>
      <c r="M8" s="16">
        <f>IFERROR(I8/$D$3,0)</f>
        <v>0.34640349715194063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1205800709</v>
      </c>
      <c r="E9" s="47">
        <f t="shared" si="0"/>
        <v>9.7891353613426102E-2</v>
      </c>
      <c r="F9" s="43">
        <f t="shared" ref="F9:F29" si="1">_xlfn.IFS(D9&gt;0,RANK(D9,$D$8:$D$29,0),D9=0,"-")</f>
        <v>3</v>
      </c>
      <c r="G9" s="62">
        <v>32771</v>
      </c>
      <c r="H9" s="48">
        <f t="shared" ref="H9:H29" si="2">_xlfn.IFS(G9&gt;0,RANK(G9,$G$8:$G$29,0),G9=0,"-")</f>
        <v>11</v>
      </c>
      <c r="I9" s="62">
        <v>5752</v>
      </c>
      <c r="J9" s="43">
        <f t="shared" ref="J9:J29" si="3">_xlfn.IFS(I9&gt;0,RANK(I9,$I$8:$I$29,0),I9=0,"-")</f>
        <v>9</v>
      </c>
      <c r="K9" s="49">
        <f t="shared" ref="K9:K29" si="4">IFERROR(D9/I9,0)</f>
        <v>209631.55580667593</v>
      </c>
      <c r="L9" s="43">
        <f t="shared" ref="L9:L29" si="5">_xlfn.IFS(K9&gt;0,RANK(K9,$K$8:$K$29,0),K9=0,"-")</f>
        <v>2</v>
      </c>
      <c r="M9" s="22">
        <f t="shared" ref="M9:M30" si="6">IFERROR(I9/$D$3,0)</f>
        <v>0.38097761292886473</v>
      </c>
      <c r="N9" s="15">
        <f t="shared" ref="N9:N29" si="7">_xlfn.IFS(M9&gt;0,RANK(M9,$M$8:$M$29,0),M9=0,"-")</f>
        <v>9</v>
      </c>
    </row>
    <row r="10" spans="1:14" ht="18.75" customHeight="1">
      <c r="B10" s="45" t="s">
        <v>48</v>
      </c>
      <c r="C10" s="46"/>
      <c r="D10" s="62">
        <v>189563741</v>
      </c>
      <c r="E10" s="47">
        <f t="shared" si="0"/>
        <v>1.5389484401534649E-2</v>
      </c>
      <c r="F10" s="43">
        <f t="shared" si="1"/>
        <v>15</v>
      </c>
      <c r="G10" s="62">
        <v>15119</v>
      </c>
      <c r="H10" s="48">
        <f t="shared" si="2"/>
        <v>16</v>
      </c>
      <c r="I10" s="62">
        <v>2687</v>
      </c>
      <c r="J10" s="43">
        <f t="shared" si="3"/>
        <v>17</v>
      </c>
      <c r="K10" s="49">
        <f t="shared" si="4"/>
        <v>70548.470785262369</v>
      </c>
      <c r="L10" s="43">
        <f t="shared" si="5"/>
        <v>12</v>
      </c>
      <c r="M10" s="22">
        <f t="shared" si="6"/>
        <v>0.17797059213140815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862662278</v>
      </c>
      <c r="E11" s="47">
        <f t="shared" si="0"/>
        <v>7.0034108849293841E-2</v>
      </c>
      <c r="F11" s="43">
        <f t="shared" si="1"/>
        <v>7</v>
      </c>
      <c r="G11" s="62">
        <v>144274</v>
      </c>
      <c r="H11" s="48">
        <f t="shared" si="2"/>
        <v>4</v>
      </c>
      <c r="I11" s="62">
        <v>9859</v>
      </c>
      <c r="J11" s="43">
        <f t="shared" si="3"/>
        <v>3</v>
      </c>
      <c r="K11" s="49">
        <f t="shared" si="4"/>
        <v>87499.977482503295</v>
      </c>
      <c r="L11" s="43">
        <f t="shared" si="5"/>
        <v>10</v>
      </c>
      <c r="M11" s="22">
        <f t="shared" si="6"/>
        <v>0.65300039740362958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293691587</v>
      </c>
      <c r="E12" s="47">
        <f t="shared" si="0"/>
        <v>2.3842967400598283E-2</v>
      </c>
      <c r="F12" s="43">
        <f t="shared" si="1"/>
        <v>11</v>
      </c>
      <c r="G12" s="62">
        <v>30859</v>
      </c>
      <c r="H12" s="48">
        <f t="shared" si="2"/>
        <v>12</v>
      </c>
      <c r="I12" s="62">
        <v>2898</v>
      </c>
      <c r="J12" s="43">
        <f t="shared" si="3"/>
        <v>16</v>
      </c>
      <c r="K12" s="49">
        <f t="shared" si="4"/>
        <v>101342.85265700483</v>
      </c>
      <c r="L12" s="43">
        <f t="shared" si="5"/>
        <v>7</v>
      </c>
      <c r="M12" s="22">
        <f t="shared" si="6"/>
        <v>0.19194595310637169</v>
      </c>
      <c r="N12" s="15">
        <f t="shared" si="7"/>
        <v>16</v>
      </c>
    </row>
    <row r="13" spans="1:14" ht="18.75" customHeight="1">
      <c r="B13" s="45" t="s">
        <v>66</v>
      </c>
      <c r="C13" s="46"/>
      <c r="D13" s="62">
        <v>639669847</v>
      </c>
      <c r="E13" s="47">
        <f t="shared" si="0"/>
        <v>5.1930759968165825E-2</v>
      </c>
      <c r="F13" s="43">
        <f t="shared" si="1"/>
        <v>9</v>
      </c>
      <c r="G13" s="62">
        <v>95511</v>
      </c>
      <c r="H13" s="48">
        <f t="shared" si="2"/>
        <v>5</v>
      </c>
      <c r="I13" s="62">
        <v>6576</v>
      </c>
      <c r="J13" s="43">
        <f t="shared" si="3"/>
        <v>7</v>
      </c>
      <c r="K13" s="49">
        <f t="shared" si="4"/>
        <v>97273.395225060827</v>
      </c>
      <c r="L13" s="43">
        <f t="shared" si="5"/>
        <v>8</v>
      </c>
      <c r="M13" s="22">
        <f t="shared" si="6"/>
        <v>0.43555437806331965</v>
      </c>
      <c r="N13" s="15">
        <f t="shared" si="7"/>
        <v>7</v>
      </c>
    </row>
    <row r="14" spans="1:14" ht="18.75" customHeight="1">
      <c r="B14" s="45" t="s">
        <v>81</v>
      </c>
      <c r="C14" s="46"/>
      <c r="D14" s="62">
        <v>428256367</v>
      </c>
      <c r="E14" s="47">
        <f t="shared" si="0"/>
        <v>3.4767433081015202E-2</v>
      </c>
      <c r="F14" s="43">
        <f t="shared" si="1"/>
        <v>10</v>
      </c>
      <c r="G14" s="62">
        <v>46115</v>
      </c>
      <c r="H14" s="48">
        <f t="shared" si="2"/>
        <v>10</v>
      </c>
      <c r="I14" s="62">
        <v>5402</v>
      </c>
      <c r="J14" s="43">
        <f t="shared" si="3"/>
        <v>11</v>
      </c>
      <c r="K14" s="49">
        <f t="shared" si="4"/>
        <v>79277.372639763053</v>
      </c>
      <c r="L14" s="43">
        <f t="shared" si="5"/>
        <v>11</v>
      </c>
      <c r="M14" s="22">
        <f t="shared" si="6"/>
        <v>0.35779573453437541</v>
      </c>
      <c r="N14" s="15">
        <f t="shared" si="7"/>
        <v>11</v>
      </c>
    </row>
    <row r="15" spans="1:14" ht="18.75" customHeight="1">
      <c r="B15" s="45" t="s">
        <v>68</v>
      </c>
      <c r="C15" s="46"/>
      <c r="D15" s="62">
        <v>40990369</v>
      </c>
      <c r="E15" s="47">
        <f t="shared" si="0"/>
        <v>3.3277495000409883E-3</v>
      </c>
      <c r="F15" s="43">
        <f t="shared" si="1"/>
        <v>18</v>
      </c>
      <c r="G15" s="62">
        <v>11968</v>
      </c>
      <c r="H15" s="48">
        <f t="shared" si="2"/>
        <v>17</v>
      </c>
      <c r="I15" s="62">
        <v>1950</v>
      </c>
      <c r="J15" s="43">
        <f t="shared" si="3"/>
        <v>18</v>
      </c>
      <c r="K15" s="49">
        <f t="shared" si="4"/>
        <v>21020.702051282053</v>
      </c>
      <c r="L15" s="43">
        <f t="shared" si="5"/>
        <v>18</v>
      </c>
      <c r="M15" s="22">
        <f t="shared" si="6"/>
        <v>0.12915617962644058</v>
      </c>
      <c r="N15" s="15">
        <f t="shared" si="7"/>
        <v>18</v>
      </c>
    </row>
    <row r="16" spans="1:14" ht="18.75" customHeight="1">
      <c r="B16" s="45" t="s">
        <v>69</v>
      </c>
      <c r="C16" s="46"/>
      <c r="D16" s="62">
        <v>2414734836</v>
      </c>
      <c r="E16" s="47">
        <f t="shared" si="0"/>
        <v>0.19603708966929667</v>
      </c>
      <c r="F16" s="43">
        <f t="shared" si="1"/>
        <v>1</v>
      </c>
      <c r="G16" s="62">
        <v>184197</v>
      </c>
      <c r="H16" s="48">
        <f t="shared" si="2"/>
        <v>1</v>
      </c>
      <c r="I16" s="62">
        <v>11012</v>
      </c>
      <c r="J16" s="43">
        <f t="shared" si="3"/>
        <v>1</v>
      </c>
      <c r="K16" s="49">
        <f t="shared" si="4"/>
        <v>219282.13185615692</v>
      </c>
      <c r="L16" s="43">
        <f t="shared" si="5"/>
        <v>1</v>
      </c>
      <c r="M16" s="22">
        <f t="shared" si="6"/>
        <v>0.72936812822890451</v>
      </c>
      <c r="N16" s="15">
        <f t="shared" si="7"/>
        <v>1</v>
      </c>
    </row>
    <row r="17" spans="2:15" ht="18.75" customHeight="1">
      <c r="B17" s="45" t="s">
        <v>70</v>
      </c>
      <c r="C17" s="46"/>
      <c r="D17" s="62">
        <v>909162088</v>
      </c>
      <c r="E17" s="47">
        <f t="shared" si="0"/>
        <v>7.3809135111670282E-2</v>
      </c>
      <c r="F17" s="43">
        <f t="shared" si="1"/>
        <v>6</v>
      </c>
      <c r="G17" s="62">
        <v>68841</v>
      </c>
      <c r="H17" s="48">
        <f t="shared" si="2"/>
        <v>6</v>
      </c>
      <c r="I17" s="62">
        <v>7297</v>
      </c>
      <c r="J17" s="43">
        <f t="shared" si="3"/>
        <v>5</v>
      </c>
      <c r="K17" s="49">
        <f t="shared" si="4"/>
        <v>124593.95477593532</v>
      </c>
      <c r="L17" s="43">
        <f t="shared" si="5"/>
        <v>6</v>
      </c>
      <c r="M17" s="22">
        <f t="shared" si="6"/>
        <v>0.48330904755596765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940208565</v>
      </c>
      <c r="E18" s="47">
        <f t="shared" si="0"/>
        <v>7.6329602744317937E-2</v>
      </c>
      <c r="F18" s="43">
        <f t="shared" si="1"/>
        <v>5</v>
      </c>
      <c r="G18" s="62">
        <v>152061</v>
      </c>
      <c r="H18" s="48">
        <f t="shared" si="2"/>
        <v>2</v>
      </c>
      <c r="I18" s="62">
        <v>10185</v>
      </c>
      <c r="J18" s="43">
        <f t="shared" si="3"/>
        <v>2</v>
      </c>
      <c r="K18" s="49">
        <f t="shared" si="4"/>
        <v>92313.064801178203</v>
      </c>
      <c r="L18" s="43">
        <f t="shared" si="5"/>
        <v>9</v>
      </c>
      <c r="M18" s="22">
        <f t="shared" si="6"/>
        <v>0.67459266127963968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202731401</v>
      </c>
      <c r="E19" s="47">
        <f t="shared" si="0"/>
        <v>1.6458483657962659E-2</v>
      </c>
      <c r="F19" s="43">
        <f t="shared" si="1"/>
        <v>14</v>
      </c>
      <c r="G19" s="62">
        <v>57788</v>
      </c>
      <c r="H19" s="48">
        <f t="shared" si="2"/>
        <v>8</v>
      </c>
      <c r="I19" s="62">
        <v>6491</v>
      </c>
      <c r="J19" s="43">
        <f t="shared" si="3"/>
        <v>8</v>
      </c>
      <c r="K19" s="49">
        <f t="shared" si="4"/>
        <v>31232.691572947158</v>
      </c>
      <c r="L19" s="43">
        <f t="shared" si="5"/>
        <v>16</v>
      </c>
      <c r="M19" s="22">
        <f t="shared" si="6"/>
        <v>0.42992449331037225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1577629359</v>
      </c>
      <c r="E20" s="47">
        <f t="shared" si="0"/>
        <v>0.12807777628599135</v>
      </c>
      <c r="F20" s="43">
        <f t="shared" si="1"/>
        <v>2</v>
      </c>
      <c r="G20" s="62">
        <v>151422</v>
      </c>
      <c r="H20" s="48">
        <f t="shared" si="2"/>
        <v>3</v>
      </c>
      <c r="I20" s="62">
        <v>9856</v>
      </c>
      <c r="J20" s="43">
        <f t="shared" si="3"/>
        <v>4</v>
      </c>
      <c r="K20" s="49">
        <f t="shared" si="4"/>
        <v>160067.91385957791</v>
      </c>
      <c r="L20" s="43">
        <f t="shared" si="5"/>
        <v>5</v>
      </c>
      <c r="M20" s="22">
        <f t="shared" si="6"/>
        <v>0.65280169558881973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1009167986</v>
      </c>
      <c r="E21" s="47">
        <f t="shared" si="0"/>
        <v>8.1927983153039466E-2</v>
      </c>
      <c r="F21" s="43">
        <f t="shared" si="1"/>
        <v>4</v>
      </c>
      <c r="G21" s="62">
        <v>58688</v>
      </c>
      <c r="H21" s="48">
        <f t="shared" si="2"/>
        <v>7</v>
      </c>
      <c r="I21" s="62">
        <v>5609</v>
      </c>
      <c r="J21" s="43">
        <f t="shared" si="3"/>
        <v>10</v>
      </c>
      <c r="K21" s="49">
        <f t="shared" si="4"/>
        <v>179919.4127295418</v>
      </c>
      <c r="L21" s="43">
        <f t="shared" si="5"/>
        <v>3</v>
      </c>
      <c r="M21" s="22">
        <f t="shared" si="6"/>
        <v>0.37150615975625911</v>
      </c>
      <c r="N21" s="15">
        <f t="shared" si="7"/>
        <v>10</v>
      </c>
    </row>
    <row r="22" spans="2:15" ht="18.75" customHeight="1">
      <c r="B22" s="17" t="s">
        <v>295</v>
      </c>
      <c r="C22" s="75"/>
      <c r="D22" s="62">
        <v>7257</v>
      </c>
      <c r="E22" s="47">
        <f t="shared" si="0"/>
        <v>5.8915005429195943E-7</v>
      </c>
      <c r="F22" s="43">
        <f t="shared" si="1"/>
        <v>22</v>
      </c>
      <c r="G22" s="62">
        <v>7</v>
      </c>
      <c r="H22" s="48">
        <f t="shared" si="2"/>
        <v>22</v>
      </c>
      <c r="I22" s="62">
        <v>4</v>
      </c>
      <c r="J22" s="43">
        <f t="shared" si="3"/>
        <v>21</v>
      </c>
      <c r="K22" s="49">
        <f t="shared" si="4"/>
        <v>1814.25</v>
      </c>
      <c r="L22" s="43">
        <f t="shared" si="5"/>
        <v>22</v>
      </c>
      <c r="M22" s="22">
        <f t="shared" si="6"/>
        <v>2.6493575307987813E-4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10120</v>
      </c>
      <c r="E23" s="47">
        <f t="shared" si="0"/>
        <v>8.2157896505920213E-7</v>
      </c>
      <c r="F23" s="43">
        <f t="shared" si="1"/>
        <v>21</v>
      </c>
      <c r="G23" s="62">
        <v>21</v>
      </c>
      <c r="H23" s="48">
        <f t="shared" si="2"/>
        <v>21</v>
      </c>
      <c r="I23" s="62">
        <v>3</v>
      </c>
      <c r="J23" s="43">
        <f t="shared" si="3"/>
        <v>22</v>
      </c>
      <c r="K23" s="49">
        <f t="shared" si="4"/>
        <v>3373.3333333333335</v>
      </c>
      <c r="L23" s="43">
        <f t="shared" si="5"/>
        <v>21</v>
      </c>
      <c r="M23" s="22">
        <f t="shared" si="6"/>
        <v>1.9870181480990858E-4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2137714</v>
      </c>
      <c r="E24" s="47">
        <f t="shared" si="0"/>
        <v>1.7354751538661731E-4</v>
      </c>
      <c r="F24" s="43">
        <f t="shared" si="1"/>
        <v>19</v>
      </c>
      <c r="G24" s="62">
        <v>1254</v>
      </c>
      <c r="H24" s="48">
        <f t="shared" si="2"/>
        <v>19</v>
      </c>
      <c r="I24" s="62">
        <v>337</v>
      </c>
      <c r="J24" s="43">
        <f t="shared" si="3"/>
        <v>19</v>
      </c>
      <c r="K24" s="49">
        <f t="shared" si="4"/>
        <v>6343.3649851632044</v>
      </c>
      <c r="L24" s="43">
        <f t="shared" si="5"/>
        <v>20</v>
      </c>
      <c r="M24" s="22">
        <f t="shared" si="6"/>
        <v>2.2320837196979731E-2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256963140</v>
      </c>
      <c r="E25" s="47">
        <f t="shared" si="0"/>
        <v>2.0861216464383683E-2</v>
      </c>
      <c r="F25" s="43">
        <f t="shared" si="1"/>
        <v>13</v>
      </c>
      <c r="G25" s="62">
        <v>57467</v>
      </c>
      <c r="H25" s="48">
        <f t="shared" si="2"/>
        <v>9</v>
      </c>
      <c r="I25" s="62">
        <v>6684</v>
      </c>
      <c r="J25" s="43">
        <f t="shared" si="3"/>
        <v>6</v>
      </c>
      <c r="K25" s="49">
        <f t="shared" si="4"/>
        <v>38444.515260323162</v>
      </c>
      <c r="L25" s="43">
        <f t="shared" si="5"/>
        <v>15</v>
      </c>
      <c r="M25" s="22">
        <f t="shared" si="6"/>
        <v>0.44270764339647634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805453859</v>
      </c>
      <c r="E26" s="47">
        <f t="shared" si="0"/>
        <v>6.5389718169976338E-2</v>
      </c>
      <c r="F26" s="43">
        <f t="shared" si="1"/>
        <v>8</v>
      </c>
      <c r="G26" s="62">
        <v>29799</v>
      </c>
      <c r="H26" s="48">
        <f t="shared" si="2"/>
        <v>13</v>
      </c>
      <c r="I26" s="62">
        <v>4774</v>
      </c>
      <c r="J26" s="43">
        <f t="shared" si="3"/>
        <v>13</v>
      </c>
      <c r="K26" s="49">
        <f t="shared" si="4"/>
        <v>168716.76979472142</v>
      </c>
      <c r="L26" s="43">
        <f t="shared" si="5"/>
        <v>4</v>
      </c>
      <c r="M26" s="22">
        <f t="shared" si="6"/>
        <v>0.31620082130083454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98326839</v>
      </c>
      <c r="E27" s="47">
        <f t="shared" si="0"/>
        <v>7.9825358323283389E-3</v>
      </c>
      <c r="F27" s="43">
        <f t="shared" si="1"/>
        <v>17</v>
      </c>
      <c r="G27" s="62">
        <v>28277</v>
      </c>
      <c r="H27" s="48">
        <f t="shared" si="2"/>
        <v>15</v>
      </c>
      <c r="I27" s="62">
        <v>3700</v>
      </c>
      <c r="J27" s="43">
        <f t="shared" si="3"/>
        <v>14</v>
      </c>
      <c r="K27" s="49">
        <f t="shared" si="4"/>
        <v>26574.821351351351</v>
      </c>
      <c r="L27" s="43">
        <f t="shared" si="5"/>
        <v>17</v>
      </c>
      <c r="M27" s="22">
        <f t="shared" si="6"/>
        <v>0.24506557159888728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176343512</v>
      </c>
      <c r="E28" s="47">
        <f t="shared" si="0"/>
        <v>1.4316217399591403E-2</v>
      </c>
      <c r="F28" s="43">
        <f t="shared" si="1"/>
        <v>16</v>
      </c>
      <c r="G28" s="62">
        <v>7754</v>
      </c>
      <c r="H28" s="48">
        <f t="shared" si="2"/>
        <v>18</v>
      </c>
      <c r="I28" s="62">
        <v>3469</v>
      </c>
      <c r="J28" s="43">
        <f t="shared" si="3"/>
        <v>15</v>
      </c>
      <c r="K28" s="62">
        <f t="shared" si="4"/>
        <v>50834.105505909487</v>
      </c>
      <c r="L28" s="43">
        <f t="shared" si="5"/>
        <v>13</v>
      </c>
      <c r="M28" s="22">
        <f t="shared" si="6"/>
        <v>0.2297655318585243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708830</v>
      </c>
      <c r="E29" s="52">
        <f t="shared" si="0"/>
        <v>5.7545436541789945E-5</v>
      </c>
      <c r="F29" s="43">
        <f t="shared" si="1"/>
        <v>20</v>
      </c>
      <c r="G29" s="63">
        <v>644</v>
      </c>
      <c r="H29" s="48">
        <f t="shared" si="2"/>
        <v>20</v>
      </c>
      <c r="I29" s="63">
        <v>56</v>
      </c>
      <c r="J29" s="43">
        <f t="shared" si="3"/>
        <v>20</v>
      </c>
      <c r="K29" s="53">
        <f t="shared" si="4"/>
        <v>12657.678571428571</v>
      </c>
      <c r="L29" s="43">
        <f t="shared" si="5"/>
        <v>19</v>
      </c>
      <c r="M29" s="29">
        <f t="shared" si="6"/>
        <v>3.7091005431182937E-3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12317744770</v>
      </c>
      <c r="E30" s="86"/>
      <c r="F30" s="87"/>
      <c r="G30" s="64">
        <v>355317</v>
      </c>
      <c r="H30" s="87"/>
      <c r="I30" s="64">
        <v>12685</v>
      </c>
      <c r="J30" s="87"/>
      <c r="K30" s="56">
        <f>IFERROR(D30/I30,0)</f>
        <v>971048.07016160816</v>
      </c>
      <c r="L30" s="87"/>
      <c r="M30" s="31">
        <f t="shared" si="6"/>
        <v>0.8401775069545635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15" priority="33" stopIfTrue="1">
      <formula>$F8&lt;=5</formula>
    </cfRule>
  </conditionalFormatting>
  <conditionalFormatting sqref="H8:H29">
    <cfRule type="expression" dxfId="614" priority="34" stopIfTrue="1">
      <formula>$H8&lt;=5</formula>
    </cfRule>
  </conditionalFormatting>
  <conditionalFormatting sqref="J8:J29">
    <cfRule type="expression" dxfId="613" priority="35" stopIfTrue="1">
      <formula>$J8&lt;=5</formula>
    </cfRule>
  </conditionalFormatting>
  <conditionalFormatting sqref="L8:L29">
    <cfRule type="expression" dxfId="612" priority="36" stopIfTrue="1">
      <formula>$L8&lt;=5</formula>
    </cfRule>
  </conditionalFormatting>
  <conditionalFormatting sqref="E8:E29">
    <cfRule type="expression" dxfId="611" priority="31" stopIfTrue="1">
      <formula>$F8&lt;=5</formula>
    </cfRule>
  </conditionalFormatting>
  <conditionalFormatting sqref="G8:G29">
    <cfRule type="expression" dxfId="610" priority="29" stopIfTrue="1">
      <formula>$H8&lt;=5</formula>
    </cfRule>
  </conditionalFormatting>
  <conditionalFormatting sqref="I8:I29">
    <cfRule type="expression" dxfId="609" priority="27" stopIfTrue="1">
      <formula>$J8&lt;=5</formula>
    </cfRule>
  </conditionalFormatting>
  <conditionalFormatting sqref="K8:K29">
    <cfRule type="expression" dxfId="608" priority="25" stopIfTrue="1">
      <formula>$L8&lt;=5</formula>
    </cfRule>
  </conditionalFormatting>
  <conditionalFormatting sqref="D8:D29">
    <cfRule type="expression" dxfId="607" priority="23" stopIfTrue="1">
      <formula>$F8&lt;=5</formula>
    </cfRule>
  </conditionalFormatting>
  <conditionalFormatting sqref="M8:M29">
    <cfRule type="expression" dxfId="606" priority="17" stopIfTrue="1">
      <formula>$N8&lt;=5</formula>
    </cfRule>
  </conditionalFormatting>
  <conditionalFormatting sqref="N8:N29">
    <cfRule type="expression" dxfId="60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193</v>
      </c>
      <c r="P2" s="37"/>
    </row>
    <row r="3" spans="1:16" ht="18.75" customHeight="1">
      <c r="A3" s="37"/>
      <c r="B3" s="97" t="s">
        <v>179</v>
      </c>
      <c r="C3" s="98"/>
      <c r="D3" s="106">
        <v>154242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  <c r="D5" s="7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2119299942</v>
      </c>
      <c r="E8" s="69">
        <f>IFERROR(D8/$D$30,0)</f>
        <v>1.7025816177087726E-2</v>
      </c>
      <c r="F8" s="70">
        <f>_xlfn.IFS(D8&gt;0,RANK(D8,$D$8:$D$29,0),D8=0,"-")</f>
        <v>14</v>
      </c>
      <c r="G8" s="65">
        <v>274679</v>
      </c>
      <c r="H8" s="70">
        <f>_xlfn.IFS(G8&gt;0,RANK(G8,$G$8:$G$29,0),G8=0,"-")</f>
        <v>14</v>
      </c>
      <c r="I8" s="65">
        <v>52521</v>
      </c>
      <c r="J8" s="15">
        <f>_xlfn.IFS(I8&gt;0,RANK(I8,$I$8:$I$29,0),I8=0,"-")</f>
        <v>12</v>
      </c>
      <c r="K8" s="13">
        <f>IFERROR(D8/I8,0)</f>
        <v>40351.477351916379</v>
      </c>
      <c r="L8" s="15">
        <f>_xlfn.IFS(K8&gt;0,RANK(K8,$K$8:$K$29,0),K8=0,"-")</f>
        <v>14</v>
      </c>
      <c r="M8" s="16">
        <f>IFERROR(I8/$D$3,0)</f>
        <v>0.34051036682615632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14758092362</v>
      </c>
      <c r="E9" s="72">
        <f t="shared" ref="E9:E29" si="0">IFERROR(D9/$D$30,0)</f>
        <v>0.11856206037677247</v>
      </c>
      <c r="F9" s="70">
        <f t="shared" ref="F9:F29" si="1">_xlfn.IFS(D9&gt;0,RANK(D9,$D$8:$D$29,0),D9=0,"-")</f>
        <v>3</v>
      </c>
      <c r="G9" s="66">
        <v>379184</v>
      </c>
      <c r="H9" s="70">
        <f t="shared" ref="H9:H29" si="2">_xlfn.IFS(G9&gt;0,RANK(G9,$G$8:$G$29,0),G9=0,"-")</f>
        <v>11</v>
      </c>
      <c r="I9" s="66">
        <v>65010</v>
      </c>
      <c r="J9" s="15">
        <f t="shared" ref="J9:J29" si="3">_xlfn.IFS(I9&gt;0,RANK(I9,$I$8:$I$29,0),I9=0,"-")</f>
        <v>10</v>
      </c>
      <c r="K9" s="19">
        <f t="shared" ref="K9:K29" si="4">IFERROR(D9/I9,0)</f>
        <v>227012.64977695741</v>
      </c>
      <c r="L9" s="15">
        <f t="shared" ref="L9:L29" si="5">_xlfn.IFS(K9&gt;0,RANK(K9,$K$8:$K$29,0),K9=0,"-")</f>
        <v>1</v>
      </c>
      <c r="M9" s="22">
        <f t="shared" ref="M9:M30" si="6">IFERROR(I9/$D$3,0)</f>
        <v>0.42148053059477963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6">
        <v>1504532323</v>
      </c>
      <c r="E10" s="72">
        <f t="shared" si="0"/>
        <v>1.2086958649048449E-2</v>
      </c>
      <c r="F10" s="70">
        <f t="shared" si="1"/>
        <v>16</v>
      </c>
      <c r="G10" s="66">
        <v>164177</v>
      </c>
      <c r="H10" s="70">
        <f t="shared" si="2"/>
        <v>16</v>
      </c>
      <c r="I10" s="66">
        <v>29885</v>
      </c>
      <c r="J10" s="15">
        <f t="shared" si="3"/>
        <v>16</v>
      </c>
      <c r="K10" s="19">
        <f t="shared" si="4"/>
        <v>50344.063008198093</v>
      </c>
      <c r="L10" s="15">
        <f t="shared" si="5"/>
        <v>13</v>
      </c>
      <c r="M10" s="22">
        <f t="shared" si="6"/>
        <v>0.19375397103253328</v>
      </c>
      <c r="N10" s="15">
        <f t="shared" si="7"/>
        <v>16</v>
      </c>
    </row>
    <row r="11" spans="1:16" ht="18.75" customHeight="1">
      <c r="B11" s="17" t="s">
        <v>9</v>
      </c>
      <c r="C11" s="18"/>
      <c r="D11" s="66">
        <v>8829969127</v>
      </c>
      <c r="E11" s="72">
        <f t="shared" si="0"/>
        <v>7.0937307280717968E-2</v>
      </c>
      <c r="F11" s="70">
        <f t="shared" si="1"/>
        <v>5</v>
      </c>
      <c r="G11" s="66">
        <v>1549052</v>
      </c>
      <c r="H11" s="70">
        <f t="shared" si="2"/>
        <v>2</v>
      </c>
      <c r="I11" s="66">
        <v>109840</v>
      </c>
      <c r="J11" s="15">
        <f t="shared" si="3"/>
        <v>2</v>
      </c>
      <c r="K11" s="19">
        <f t="shared" si="4"/>
        <v>80389.376611434811</v>
      </c>
      <c r="L11" s="15">
        <f t="shared" si="5"/>
        <v>10</v>
      </c>
      <c r="M11" s="22">
        <f t="shared" si="6"/>
        <v>0.71212769543963383</v>
      </c>
      <c r="N11" s="15">
        <f t="shared" si="7"/>
        <v>2</v>
      </c>
    </row>
    <row r="12" spans="1:16" ht="18.75" customHeight="1">
      <c r="B12" s="17" t="s">
        <v>10</v>
      </c>
      <c r="C12" s="18"/>
      <c r="D12" s="66">
        <v>3411387865</v>
      </c>
      <c r="E12" s="72">
        <f t="shared" si="0"/>
        <v>2.7406060627466273E-2</v>
      </c>
      <c r="F12" s="70">
        <f t="shared" si="1"/>
        <v>11</v>
      </c>
      <c r="G12" s="66">
        <v>329670</v>
      </c>
      <c r="H12" s="70">
        <f t="shared" si="2"/>
        <v>12</v>
      </c>
      <c r="I12" s="66">
        <v>32441</v>
      </c>
      <c r="J12" s="15">
        <f t="shared" si="3"/>
        <v>15</v>
      </c>
      <c r="K12" s="19">
        <f t="shared" si="4"/>
        <v>105156.68028112574</v>
      </c>
      <c r="L12" s="15">
        <f t="shared" si="5"/>
        <v>7</v>
      </c>
      <c r="M12" s="22">
        <f t="shared" si="6"/>
        <v>0.21032533291840094</v>
      </c>
      <c r="N12" s="15">
        <f t="shared" si="7"/>
        <v>15</v>
      </c>
    </row>
    <row r="13" spans="1:16" ht="18.75" customHeight="1">
      <c r="B13" s="17" t="s">
        <v>11</v>
      </c>
      <c r="C13" s="18"/>
      <c r="D13" s="66">
        <v>7128120164</v>
      </c>
      <c r="E13" s="72">
        <f t="shared" si="0"/>
        <v>5.7265166291622732E-2</v>
      </c>
      <c r="F13" s="70">
        <f t="shared" si="1"/>
        <v>9</v>
      </c>
      <c r="G13" s="66">
        <v>946030</v>
      </c>
      <c r="H13" s="70">
        <f t="shared" si="2"/>
        <v>5</v>
      </c>
      <c r="I13" s="66">
        <v>68668</v>
      </c>
      <c r="J13" s="15">
        <f t="shared" si="3"/>
        <v>7</v>
      </c>
      <c r="K13" s="19">
        <f t="shared" si="4"/>
        <v>103805.55956195026</v>
      </c>
      <c r="L13" s="15">
        <f t="shared" si="5"/>
        <v>8</v>
      </c>
      <c r="M13" s="22">
        <f t="shared" si="6"/>
        <v>0.44519650938136174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4754202654</v>
      </c>
      <c r="E14" s="72">
        <f t="shared" si="0"/>
        <v>3.8193829411064362E-2</v>
      </c>
      <c r="F14" s="70">
        <f t="shared" si="1"/>
        <v>10</v>
      </c>
      <c r="G14" s="66">
        <v>452717</v>
      </c>
      <c r="H14" s="70">
        <f t="shared" si="2"/>
        <v>10</v>
      </c>
      <c r="I14" s="66">
        <v>67777</v>
      </c>
      <c r="J14" s="15">
        <f t="shared" si="3"/>
        <v>8</v>
      </c>
      <c r="K14" s="19">
        <f t="shared" si="4"/>
        <v>70144.778523687972</v>
      </c>
      <c r="L14" s="15">
        <f t="shared" si="5"/>
        <v>11</v>
      </c>
      <c r="M14" s="22">
        <f t="shared" si="6"/>
        <v>0.43941987266762622</v>
      </c>
      <c r="N14" s="15">
        <f t="shared" si="7"/>
        <v>8</v>
      </c>
    </row>
    <row r="15" spans="1:16" ht="18.75" customHeight="1">
      <c r="B15" s="17" t="s">
        <v>13</v>
      </c>
      <c r="C15" s="18"/>
      <c r="D15" s="66">
        <v>389297014</v>
      </c>
      <c r="E15" s="72">
        <f t="shared" si="0"/>
        <v>3.1274947294143542E-3</v>
      </c>
      <c r="F15" s="70">
        <f t="shared" si="1"/>
        <v>18</v>
      </c>
      <c r="G15" s="66">
        <v>92335</v>
      </c>
      <c r="H15" s="70">
        <f t="shared" si="2"/>
        <v>17</v>
      </c>
      <c r="I15" s="66">
        <v>20594</v>
      </c>
      <c r="J15" s="15">
        <f t="shared" si="3"/>
        <v>18</v>
      </c>
      <c r="K15" s="19">
        <f t="shared" si="4"/>
        <v>18903.419151209091</v>
      </c>
      <c r="L15" s="15">
        <f t="shared" si="5"/>
        <v>17</v>
      </c>
      <c r="M15" s="22">
        <f t="shared" si="6"/>
        <v>0.13351745957650965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25069800554</v>
      </c>
      <c r="E16" s="72">
        <f t="shared" si="0"/>
        <v>0.20140321215025825</v>
      </c>
      <c r="F16" s="70">
        <f t="shared" si="1"/>
        <v>1</v>
      </c>
      <c r="G16" s="66">
        <v>1900967</v>
      </c>
      <c r="H16" s="70">
        <f t="shared" si="2"/>
        <v>1</v>
      </c>
      <c r="I16" s="66">
        <v>119309</v>
      </c>
      <c r="J16" s="15">
        <f t="shared" si="3"/>
        <v>1</v>
      </c>
      <c r="K16" s="19">
        <f t="shared" si="4"/>
        <v>210124.97426011448</v>
      </c>
      <c r="L16" s="15">
        <f t="shared" si="5"/>
        <v>2</v>
      </c>
      <c r="M16" s="22">
        <f t="shared" si="6"/>
        <v>0.77351823757472027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7991173241</v>
      </c>
      <c r="E17" s="72">
        <f t="shared" si="0"/>
        <v>6.4198674262280681E-2</v>
      </c>
      <c r="F17" s="70">
        <f t="shared" si="1"/>
        <v>8</v>
      </c>
      <c r="G17" s="66">
        <v>601460</v>
      </c>
      <c r="H17" s="70">
        <f t="shared" si="2"/>
        <v>6</v>
      </c>
      <c r="I17" s="66">
        <v>71902</v>
      </c>
      <c r="J17" s="15">
        <f t="shared" si="3"/>
        <v>5</v>
      </c>
      <c r="K17" s="19">
        <f t="shared" si="4"/>
        <v>111139.79084031042</v>
      </c>
      <c r="L17" s="15">
        <f t="shared" si="5"/>
        <v>6</v>
      </c>
      <c r="M17" s="22">
        <f t="shared" si="6"/>
        <v>0.46616356115714269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9117914077</v>
      </c>
      <c r="E18" s="72">
        <f t="shared" si="0"/>
        <v>7.3250570113724142E-2</v>
      </c>
      <c r="F18" s="70">
        <f t="shared" si="1"/>
        <v>4</v>
      </c>
      <c r="G18" s="66">
        <v>1526227</v>
      </c>
      <c r="H18" s="70">
        <f t="shared" si="2"/>
        <v>3</v>
      </c>
      <c r="I18" s="66">
        <v>108011</v>
      </c>
      <c r="J18" s="15">
        <f t="shared" si="3"/>
        <v>3</v>
      </c>
      <c r="K18" s="19">
        <f t="shared" si="4"/>
        <v>84416.532362444559</v>
      </c>
      <c r="L18" s="15">
        <f t="shared" si="5"/>
        <v>9</v>
      </c>
      <c r="M18" s="22">
        <f t="shared" si="6"/>
        <v>0.70026970604634275</v>
      </c>
      <c r="N18" s="15">
        <f t="shared" si="7"/>
        <v>3</v>
      </c>
    </row>
    <row r="19" spans="2:15" ht="18.75" customHeight="1">
      <c r="B19" s="17" t="s">
        <v>16</v>
      </c>
      <c r="C19" s="75"/>
      <c r="D19" s="66">
        <v>2275994134</v>
      </c>
      <c r="E19" s="72">
        <f t="shared" si="0"/>
        <v>1.8284650028841443E-2</v>
      </c>
      <c r="F19" s="70">
        <f t="shared" si="1"/>
        <v>13</v>
      </c>
      <c r="G19" s="66">
        <v>508660</v>
      </c>
      <c r="H19" s="70">
        <f t="shared" si="2"/>
        <v>9</v>
      </c>
      <c r="I19" s="66">
        <v>67462</v>
      </c>
      <c r="J19" s="15">
        <f t="shared" si="3"/>
        <v>9</v>
      </c>
      <c r="K19" s="19">
        <f t="shared" si="4"/>
        <v>33737.42453529394</v>
      </c>
      <c r="L19" s="15">
        <f t="shared" si="5"/>
        <v>16</v>
      </c>
      <c r="M19" s="22">
        <f t="shared" si="6"/>
        <v>0.43737762736479041</v>
      </c>
      <c r="N19" s="15">
        <f t="shared" si="7"/>
        <v>9</v>
      </c>
    </row>
    <row r="20" spans="2:15" ht="18.75" customHeight="1">
      <c r="B20" s="17" t="s">
        <v>17</v>
      </c>
      <c r="C20" s="75"/>
      <c r="D20" s="66">
        <v>15610479958</v>
      </c>
      <c r="E20" s="72">
        <f t="shared" si="0"/>
        <v>0.12540988509167814</v>
      </c>
      <c r="F20" s="70">
        <f t="shared" si="1"/>
        <v>2</v>
      </c>
      <c r="G20" s="66">
        <v>1435744</v>
      </c>
      <c r="H20" s="70">
        <f t="shared" si="2"/>
        <v>4</v>
      </c>
      <c r="I20" s="66">
        <v>103307</v>
      </c>
      <c r="J20" s="15">
        <f t="shared" si="3"/>
        <v>4</v>
      </c>
      <c r="K20" s="19">
        <f t="shared" si="4"/>
        <v>151107.66896725295</v>
      </c>
      <c r="L20" s="15">
        <f t="shared" si="5"/>
        <v>4</v>
      </c>
      <c r="M20" s="22">
        <f t="shared" si="6"/>
        <v>0.66977217619066143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8314401595</v>
      </c>
      <c r="E21" s="72">
        <f t="shared" si="0"/>
        <v>6.6795393315287027E-2</v>
      </c>
      <c r="F21" s="70">
        <f t="shared" si="1"/>
        <v>6</v>
      </c>
      <c r="G21" s="66">
        <v>551827</v>
      </c>
      <c r="H21" s="70">
        <f t="shared" si="2"/>
        <v>7</v>
      </c>
      <c r="I21" s="66">
        <v>57029</v>
      </c>
      <c r="J21" s="15">
        <f t="shared" si="3"/>
        <v>11</v>
      </c>
      <c r="K21" s="19">
        <f t="shared" si="4"/>
        <v>145792.51950761894</v>
      </c>
      <c r="L21" s="15">
        <f t="shared" si="5"/>
        <v>5</v>
      </c>
      <c r="M21" s="22">
        <f t="shared" si="6"/>
        <v>0.36973716627118425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341349</v>
      </c>
      <c r="E22" s="72">
        <f t="shared" si="0"/>
        <v>2.7422948545679324E-6</v>
      </c>
      <c r="F22" s="70">
        <f t="shared" si="1"/>
        <v>21</v>
      </c>
      <c r="G22" s="66">
        <v>134</v>
      </c>
      <c r="H22" s="70">
        <f t="shared" si="2"/>
        <v>21</v>
      </c>
      <c r="I22" s="66">
        <v>67</v>
      </c>
      <c r="J22" s="15">
        <f t="shared" si="3"/>
        <v>21</v>
      </c>
      <c r="K22" s="19">
        <f t="shared" si="4"/>
        <v>5094.7611940298511</v>
      </c>
      <c r="L22" s="15">
        <f t="shared" si="5"/>
        <v>21</v>
      </c>
      <c r="M22" s="22">
        <f t="shared" si="6"/>
        <v>4.3438233425396454E-4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24376</v>
      </c>
      <c r="E23" s="72">
        <f t="shared" si="0"/>
        <v>1.9582942787278686E-7</v>
      </c>
      <c r="F23" s="70">
        <f t="shared" si="1"/>
        <v>22</v>
      </c>
      <c r="G23" s="66">
        <v>27</v>
      </c>
      <c r="H23" s="70">
        <f t="shared" si="2"/>
        <v>22</v>
      </c>
      <c r="I23" s="66">
        <v>9</v>
      </c>
      <c r="J23" s="15">
        <f t="shared" si="3"/>
        <v>22</v>
      </c>
      <c r="K23" s="19">
        <f t="shared" si="4"/>
        <v>2708.4444444444443</v>
      </c>
      <c r="L23" s="15">
        <f t="shared" si="5"/>
        <v>22</v>
      </c>
      <c r="M23" s="22">
        <f t="shared" si="6"/>
        <v>5.834986579530867E-5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46627565</v>
      </c>
      <c r="E24" s="72">
        <f t="shared" si="0"/>
        <v>3.7459178606215874E-4</v>
      </c>
      <c r="F24" s="70">
        <f t="shared" si="1"/>
        <v>19</v>
      </c>
      <c r="G24" s="66">
        <v>15096</v>
      </c>
      <c r="H24" s="70">
        <f t="shared" si="2"/>
        <v>19</v>
      </c>
      <c r="I24" s="66">
        <v>4163</v>
      </c>
      <c r="J24" s="15">
        <f t="shared" si="3"/>
        <v>19</v>
      </c>
      <c r="K24" s="19">
        <f t="shared" si="4"/>
        <v>11200.472015373529</v>
      </c>
      <c r="L24" s="15">
        <f t="shared" si="5"/>
        <v>19</v>
      </c>
      <c r="M24" s="22">
        <f t="shared" si="6"/>
        <v>2.699005458954111E-2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2511715380</v>
      </c>
      <c r="E25" s="72">
        <f t="shared" si="0"/>
        <v>2.0178363383848024E-2</v>
      </c>
      <c r="F25" s="70">
        <f t="shared" si="1"/>
        <v>12</v>
      </c>
      <c r="G25" s="66">
        <v>547010</v>
      </c>
      <c r="H25" s="70">
        <f t="shared" si="2"/>
        <v>8</v>
      </c>
      <c r="I25" s="66">
        <v>71487</v>
      </c>
      <c r="J25" s="15">
        <f t="shared" si="3"/>
        <v>6</v>
      </c>
      <c r="K25" s="19">
        <f t="shared" si="4"/>
        <v>35135.274665323763</v>
      </c>
      <c r="L25" s="15">
        <f t="shared" si="5"/>
        <v>15</v>
      </c>
      <c r="M25" s="22">
        <f t="shared" si="6"/>
        <v>0.46347298401213677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8308761685</v>
      </c>
      <c r="E26" s="72">
        <f t="shared" si="0"/>
        <v>6.675008398034471E-2</v>
      </c>
      <c r="F26" s="70">
        <f t="shared" si="1"/>
        <v>7</v>
      </c>
      <c r="G26" s="66">
        <v>283793</v>
      </c>
      <c r="H26" s="70">
        <f t="shared" si="2"/>
        <v>13</v>
      </c>
      <c r="I26" s="66">
        <v>49019</v>
      </c>
      <c r="J26" s="15">
        <f t="shared" si="3"/>
        <v>13</v>
      </c>
      <c r="K26" s="19">
        <f t="shared" si="4"/>
        <v>169500.84018441828</v>
      </c>
      <c r="L26" s="15">
        <f t="shared" si="5"/>
        <v>3</v>
      </c>
      <c r="M26" s="22">
        <f t="shared" si="6"/>
        <v>0.31780578571335955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635296350</v>
      </c>
      <c r="E27" s="72">
        <f t="shared" si="0"/>
        <v>5.1037791577851063E-3</v>
      </c>
      <c r="F27" s="70">
        <f t="shared" si="1"/>
        <v>17</v>
      </c>
      <c r="G27" s="66">
        <v>248492</v>
      </c>
      <c r="H27" s="70">
        <f t="shared" si="2"/>
        <v>15</v>
      </c>
      <c r="I27" s="66">
        <v>38490</v>
      </c>
      <c r="J27" s="15">
        <f t="shared" si="3"/>
        <v>14</v>
      </c>
      <c r="K27" s="19">
        <f t="shared" si="4"/>
        <v>16505.491036632891</v>
      </c>
      <c r="L27" s="15">
        <f t="shared" si="5"/>
        <v>18</v>
      </c>
      <c r="M27" s="22">
        <f t="shared" si="6"/>
        <v>0.24954292605127007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1692785403</v>
      </c>
      <c r="E28" s="72">
        <f t="shared" si="0"/>
        <v>1.3599327083233302E-2</v>
      </c>
      <c r="F28" s="70">
        <f t="shared" si="1"/>
        <v>15</v>
      </c>
      <c r="G28" s="66">
        <v>58339</v>
      </c>
      <c r="H28" s="70">
        <f t="shared" si="2"/>
        <v>18</v>
      </c>
      <c r="I28" s="66">
        <v>28692</v>
      </c>
      <c r="J28" s="15">
        <f t="shared" si="3"/>
        <v>17</v>
      </c>
      <c r="K28" s="19">
        <f t="shared" si="4"/>
        <v>58998.515370138019</v>
      </c>
      <c r="L28" s="15">
        <f t="shared" si="5"/>
        <v>12</v>
      </c>
      <c r="M28" s="22">
        <f t="shared" si="6"/>
        <v>0.18601937215544403</v>
      </c>
      <c r="N28" s="15">
        <f t="shared" si="7"/>
        <v>17</v>
      </c>
    </row>
    <row r="29" spans="2:15" ht="18.75" customHeight="1" thickBot="1">
      <c r="B29" s="24" t="s">
        <v>24</v>
      </c>
      <c r="C29" s="25"/>
      <c r="D29" s="67">
        <v>5456762</v>
      </c>
      <c r="E29" s="73">
        <f t="shared" si="0"/>
        <v>4.3837979180257805E-5</v>
      </c>
      <c r="F29" s="70">
        <f t="shared" si="1"/>
        <v>20</v>
      </c>
      <c r="G29" s="67">
        <v>3984</v>
      </c>
      <c r="H29" s="70">
        <f t="shared" si="2"/>
        <v>20</v>
      </c>
      <c r="I29" s="67">
        <v>709</v>
      </c>
      <c r="J29" s="15">
        <f t="shared" si="3"/>
        <v>20</v>
      </c>
      <c r="K29" s="26">
        <f t="shared" si="4"/>
        <v>7696.4203102961919</v>
      </c>
      <c r="L29" s="15">
        <f t="shared" si="5"/>
        <v>20</v>
      </c>
      <c r="M29" s="29">
        <f t="shared" si="6"/>
        <v>4.596672760985983E-3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124475673880</v>
      </c>
      <c r="E30" s="86"/>
      <c r="F30" s="87"/>
      <c r="G30" s="68">
        <v>3977732</v>
      </c>
      <c r="H30" s="87"/>
      <c r="I30" s="68">
        <v>143895</v>
      </c>
      <c r="J30" s="87"/>
      <c r="K30" s="30">
        <f>IFERROR(D30/I30,0)</f>
        <v>865045.16404322593</v>
      </c>
      <c r="L30" s="87"/>
      <c r="M30" s="31">
        <f t="shared" si="6"/>
        <v>0.9329171042906601</v>
      </c>
      <c r="N30" s="87"/>
      <c r="O30" s="90"/>
    </row>
    <row r="31" spans="2:15">
      <c r="B31" s="32" t="s">
        <v>284</v>
      </c>
    </row>
    <row r="32" spans="2:15">
      <c r="B32" s="34" t="s">
        <v>186</v>
      </c>
    </row>
    <row r="33" spans="2:3" ht="13.5" customHeight="1">
      <c r="B33" s="35" t="s">
        <v>277</v>
      </c>
      <c r="C33" s="36"/>
    </row>
    <row r="34" spans="2:3">
      <c r="B34" s="35" t="s">
        <v>26</v>
      </c>
    </row>
    <row r="35" spans="2:3">
      <c r="B35" s="35" t="s">
        <v>182</v>
      </c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E29">
    <cfRule type="expression" dxfId="901" priority="30" stopIfTrue="1">
      <formula>$F8&lt;=5</formula>
    </cfRule>
  </conditionalFormatting>
  <conditionalFormatting sqref="D8:D29">
    <cfRule type="expression" dxfId="900" priority="28" stopIfTrue="1">
      <formula>$F8&lt;=5</formula>
    </cfRule>
  </conditionalFormatting>
  <conditionalFormatting sqref="G8:G29">
    <cfRule type="expression" dxfId="899" priority="26" stopIfTrue="1">
      <formula>$H8&lt;=5</formula>
    </cfRule>
  </conditionalFormatting>
  <conditionalFormatting sqref="J8:J29">
    <cfRule type="expression" dxfId="898" priority="24" stopIfTrue="1">
      <formula>$J8&lt;=5</formula>
    </cfRule>
  </conditionalFormatting>
  <conditionalFormatting sqref="K8:K29">
    <cfRule type="expression" dxfId="897" priority="22" stopIfTrue="1">
      <formula>$L8&lt;=5</formula>
    </cfRule>
  </conditionalFormatting>
  <conditionalFormatting sqref="I8:I29">
    <cfRule type="expression" dxfId="896" priority="16" stopIfTrue="1">
      <formula>$J8&lt;=5</formula>
    </cfRule>
  </conditionalFormatting>
  <conditionalFormatting sqref="M8:M29">
    <cfRule type="expression" dxfId="895" priority="11" stopIfTrue="1">
      <formula>$N8&lt;=5</formula>
    </cfRule>
  </conditionalFormatting>
  <conditionalFormatting sqref="F8:F29">
    <cfRule type="expression" dxfId="894" priority="6">
      <formula>$F8&lt;=5</formula>
    </cfRule>
  </conditionalFormatting>
  <conditionalFormatting sqref="H8:H29">
    <cfRule type="expression" dxfId="893" priority="3">
      <formula>$H8&lt;=5</formula>
    </cfRule>
  </conditionalFormatting>
  <conditionalFormatting sqref="L8:L29">
    <cfRule type="expression" dxfId="892" priority="2" stopIfTrue="1">
      <formula>$L8&lt;=5</formula>
    </cfRule>
  </conditionalFormatting>
  <conditionalFormatting sqref="N8:N29">
    <cfRule type="expression" dxfId="891" priority="1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219</v>
      </c>
    </row>
    <row r="3" spans="1:14" s="1" customFormat="1" ht="18.75" customHeight="1">
      <c r="A3" s="37"/>
      <c r="B3" s="97" t="s">
        <v>179</v>
      </c>
      <c r="C3" s="98"/>
      <c r="D3" s="106">
        <v>22649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314916532</v>
      </c>
      <c r="E8" s="42">
        <f t="shared" ref="E8:E29" si="0">IFERROR(D8/$D$30,0)</f>
        <v>1.6648388516892331E-2</v>
      </c>
      <c r="F8" s="43">
        <f>_xlfn.IFS(D8&gt;0,RANK(D8,$D$8:$D$29,0),D8=0,"-")</f>
        <v>14</v>
      </c>
      <c r="G8" s="61">
        <v>42793</v>
      </c>
      <c r="H8" s="48">
        <f>_xlfn.IFS(G8&gt;0,RANK(G8,$G$8:$G$29,0),G8=0,"-")</f>
        <v>14</v>
      </c>
      <c r="I8" s="61">
        <v>7983</v>
      </c>
      <c r="J8" s="43">
        <f>_xlfn.IFS(I8&gt;0,RANK(I8,$I$8:$I$29,0),I8=0,"-")</f>
        <v>12</v>
      </c>
      <c r="K8" s="44">
        <f>IFERROR(D8/I8,0)</f>
        <v>39448.39433796818</v>
      </c>
      <c r="L8" s="43">
        <f>_xlfn.IFS(K8&gt;0,RANK(K8,$K$8:$K$29,0),K8=0,"-")</f>
        <v>14</v>
      </c>
      <c r="M8" s="16">
        <f>IFERROR(I8/$D$3,0)</f>
        <v>0.35246589253388672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2053106976</v>
      </c>
      <c r="E9" s="47">
        <f t="shared" si="0"/>
        <v>0.1085396259958494</v>
      </c>
      <c r="F9" s="43">
        <f t="shared" ref="F9:F29" si="1">_xlfn.IFS(D9&gt;0,RANK(D9,$D$8:$D$29,0),D9=0,"-")</f>
        <v>3</v>
      </c>
      <c r="G9" s="62">
        <v>60137</v>
      </c>
      <c r="H9" s="48">
        <f t="shared" ref="H9:H29" si="2">_xlfn.IFS(G9&gt;0,RANK(G9,$G$8:$G$29,0),G9=0,"-")</f>
        <v>11</v>
      </c>
      <c r="I9" s="62">
        <v>9820</v>
      </c>
      <c r="J9" s="43">
        <f t="shared" ref="J9:J29" si="3">_xlfn.IFS(I9&gt;0,RANK(I9,$I$8:$I$29,0),I9=0,"-")</f>
        <v>9</v>
      </c>
      <c r="K9" s="49">
        <f t="shared" ref="K9:K29" si="4">IFERROR(D9/I9,0)</f>
        <v>209074.03014256619</v>
      </c>
      <c r="L9" s="43">
        <f t="shared" ref="L9:L29" si="5">_xlfn.IFS(K9&gt;0,RANK(K9,$K$8:$K$29,0),K9=0,"-")</f>
        <v>2</v>
      </c>
      <c r="M9" s="22">
        <f t="shared" ref="M9:M30" si="6">IFERROR(I9/$D$3,0)</f>
        <v>0.4335732261910018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198585125</v>
      </c>
      <c r="E10" s="47">
        <f t="shared" si="0"/>
        <v>1.0498408240681465E-2</v>
      </c>
      <c r="F10" s="43">
        <f t="shared" si="1"/>
        <v>16</v>
      </c>
      <c r="G10" s="62">
        <v>25647</v>
      </c>
      <c r="H10" s="48">
        <f t="shared" si="2"/>
        <v>16</v>
      </c>
      <c r="I10" s="62">
        <v>4531</v>
      </c>
      <c r="J10" s="43">
        <f t="shared" si="3"/>
        <v>17</v>
      </c>
      <c r="K10" s="49">
        <f t="shared" si="4"/>
        <v>43828.100860737148</v>
      </c>
      <c r="L10" s="43">
        <f t="shared" si="5"/>
        <v>13</v>
      </c>
      <c r="M10" s="22">
        <f t="shared" si="6"/>
        <v>0.20005298247163231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1305720580</v>
      </c>
      <c r="E11" s="47">
        <f t="shared" si="0"/>
        <v>6.9028270355593765E-2</v>
      </c>
      <c r="F11" s="43">
        <f t="shared" si="1"/>
        <v>6</v>
      </c>
      <c r="G11" s="62">
        <v>234402</v>
      </c>
      <c r="H11" s="48">
        <f t="shared" si="2"/>
        <v>2</v>
      </c>
      <c r="I11" s="62">
        <v>16304</v>
      </c>
      <c r="J11" s="43">
        <f t="shared" si="3"/>
        <v>2</v>
      </c>
      <c r="K11" s="49">
        <f t="shared" si="4"/>
        <v>80085.904072620222</v>
      </c>
      <c r="L11" s="43">
        <f t="shared" si="5"/>
        <v>10</v>
      </c>
      <c r="M11" s="22">
        <f t="shared" si="6"/>
        <v>0.719855181244205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385143925</v>
      </c>
      <c r="E12" s="47">
        <f t="shared" si="0"/>
        <v>2.0361032358634134E-2</v>
      </c>
      <c r="F12" s="43">
        <f t="shared" si="1"/>
        <v>11</v>
      </c>
      <c r="G12" s="62">
        <v>48485</v>
      </c>
      <c r="H12" s="48">
        <f t="shared" si="2"/>
        <v>12</v>
      </c>
      <c r="I12" s="62">
        <v>4584</v>
      </c>
      <c r="J12" s="43">
        <f t="shared" si="3"/>
        <v>16</v>
      </c>
      <c r="K12" s="49">
        <f t="shared" si="4"/>
        <v>84019.180846422343</v>
      </c>
      <c r="L12" s="43">
        <f t="shared" si="5"/>
        <v>9</v>
      </c>
      <c r="M12" s="22">
        <f t="shared" si="6"/>
        <v>0.20239304163539229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1131575084</v>
      </c>
      <c r="E13" s="47">
        <f t="shared" si="0"/>
        <v>5.982188840586837E-2</v>
      </c>
      <c r="F13" s="43">
        <f t="shared" si="1"/>
        <v>9</v>
      </c>
      <c r="G13" s="62">
        <v>145201</v>
      </c>
      <c r="H13" s="48">
        <f t="shared" si="2"/>
        <v>5</v>
      </c>
      <c r="I13" s="62">
        <v>10242</v>
      </c>
      <c r="J13" s="43">
        <f t="shared" si="3"/>
        <v>7</v>
      </c>
      <c r="K13" s="49">
        <f t="shared" si="4"/>
        <v>110483.80042960359</v>
      </c>
      <c r="L13" s="43">
        <f t="shared" si="5"/>
        <v>6</v>
      </c>
      <c r="M13" s="22">
        <f t="shared" si="6"/>
        <v>0.45220539538169457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640738092</v>
      </c>
      <c r="E14" s="47">
        <f t="shared" si="0"/>
        <v>3.3873282629659794E-2</v>
      </c>
      <c r="F14" s="43">
        <f t="shared" si="1"/>
        <v>10</v>
      </c>
      <c r="G14" s="62">
        <v>72144</v>
      </c>
      <c r="H14" s="48">
        <f t="shared" si="2"/>
        <v>10</v>
      </c>
      <c r="I14" s="62">
        <v>9129</v>
      </c>
      <c r="J14" s="43">
        <f t="shared" si="3"/>
        <v>10</v>
      </c>
      <c r="K14" s="49">
        <f t="shared" si="4"/>
        <v>70187.106145251397</v>
      </c>
      <c r="L14" s="43">
        <f t="shared" si="5"/>
        <v>11</v>
      </c>
      <c r="M14" s="22">
        <f t="shared" si="6"/>
        <v>0.40306415294273479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51877883</v>
      </c>
      <c r="E15" s="47">
        <f t="shared" si="0"/>
        <v>2.7425779972004897E-3</v>
      </c>
      <c r="F15" s="43">
        <f t="shared" si="1"/>
        <v>18</v>
      </c>
      <c r="G15" s="62">
        <v>13640</v>
      </c>
      <c r="H15" s="48">
        <f t="shared" si="2"/>
        <v>17</v>
      </c>
      <c r="I15" s="62">
        <v>2729</v>
      </c>
      <c r="J15" s="43">
        <f t="shared" si="3"/>
        <v>18</v>
      </c>
      <c r="K15" s="49">
        <f t="shared" si="4"/>
        <v>19009.850861121289</v>
      </c>
      <c r="L15" s="43">
        <f t="shared" si="5"/>
        <v>17</v>
      </c>
      <c r="M15" s="22">
        <f t="shared" si="6"/>
        <v>0.12049097090379267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3726566070</v>
      </c>
      <c r="E16" s="47">
        <f t="shared" si="0"/>
        <v>0.19700877363665553</v>
      </c>
      <c r="F16" s="43">
        <f t="shared" si="1"/>
        <v>1</v>
      </c>
      <c r="G16" s="62">
        <v>285363</v>
      </c>
      <c r="H16" s="48">
        <f t="shared" si="2"/>
        <v>1</v>
      </c>
      <c r="I16" s="62">
        <v>17388</v>
      </c>
      <c r="J16" s="43">
        <f t="shared" si="3"/>
        <v>1</v>
      </c>
      <c r="K16" s="49">
        <f t="shared" si="4"/>
        <v>214318.26949620427</v>
      </c>
      <c r="L16" s="43">
        <f t="shared" si="5"/>
        <v>1</v>
      </c>
      <c r="M16" s="22">
        <f t="shared" si="6"/>
        <v>0.76771601395205091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1138493887</v>
      </c>
      <c r="E17" s="47">
        <f t="shared" si="0"/>
        <v>6.0187658089931324E-2</v>
      </c>
      <c r="F17" s="43">
        <f t="shared" si="1"/>
        <v>8</v>
      </c>
      <c r="G17" s="62">
        <v>95735</v>
      </c>
      <c r="H17" s="48">
        <f t="shared" si="2"/>
        <v>6</v>
      </c>
      <c r="I17" s="62">
        <v>11083</v>
      </c>
      <c r="J17" s="43">
        <f t="shared" si="3"/>
        <v>5</v>
      </c>
      <c r="K17" s="49">
        <f t="shared" si="4"/>
        <v>102724.34241631327</v>
      </c>
      <c r="L17" s="43">
        <f t="shared" si="5"/>
        <v>7</v>
      </c>
      <c r="M17" s="22">
        <f t="shared" si="6"/>
        <v>0.48933727758399931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1469604122</v>
      </c>
      <c r="E18" s="47">
        <f t="shared" si="0"/>
        <v>7.7692143482268619E-2</v>
      </c>
      <c r="F18" s="43">
        <f t="shared" si="1"/>
        <v>4</v>
      </c>
      <c r="G18" s="62">
        <v>233575</v>
      </c>
      <c r="H18" s="48">
        <f t="shared" si="2"/>
        <v>3</v>
      </c>
      <c r="I18" s="62">
        <v>15981</v>
      </c>
      <c r="J18" s="43">
        <f t="shared" si="3"/>
        <v>3</v>
      </c>
      <c r="K18" s="49">
        <f t="shared" si="4"/>
        <v>91959.459483136219</v>
      </c>
      <c r="L18" s="43">
        <f t="shared" si="5"/>
        <v>8</v>
      </c>
      <c r="M18" s="22">
        <f t="shared" si="6"/>
        <v>0.7055940659631772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330010036</v>
      </c>
      <c r="E19" s="47">
        <f t="shared" si="0"/>
        <v>1.7446322233097705E-2</v>
      </c>
      <c r="F19" s="43">
        <f t="shared" si="1"/>
        <v>13</v>
      </c>
      <c r="G19" s="62">
        <v>79320</v>
      </c>
      <c r="H19" s="48">
        <f t="shared" si="2"/>
        <v>9</v>
      </c>
      <c r="I19" s="62">
        <v>9928</v>
      </c>
      <c r="J19" s="43">
        <f t="shared" si="3"/>
        <v>8</v>
      </c>
      <c r="K19" s="49">
        <f t="shared" si="4"/>
        <v>33240.334004834811</v>
      </c>
      <c r="L19" s="43">
        <f t="shared" si="5"/>
        <v>15</v>
      </c>
      <c r="M19" s="22">
        <f t="shared" si="6"/>
        <v>0.43834164863790898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2805513029</v>
      </c>
      <c r="E20" s="47">
        <f t="shared" si="0"/>
        <v>0.14831635100057378</v>
      </c>
      <c r="F20" s="43">
        <f t="shared" si="1"/>
        <v>2</v>
      </c>
      <c r="G20" s="62">
        <v>227348</v>
      </c>
      <c r="H20" s="48">
        <f t="shared" si="2"/>
        <v>4</v>
      </c>
      <c r="I20" s="62">
        <v>15339</v>
      </c>
      <c r="J20" s="43">
        <f t="shared" si="3"/>
        <v>4</v>
      </c>
      <c r="K20" s="49">
        <f t="shared" si="4"/>
        <v>182900.64730425712</v>
      </c>
      <c r="L20" s="43">
        <f t="shared" si="5"/>
        <v>3</v>
      </c>
      <c r="M20" s="22">
        <f t="shared" si="6"/>
        <v>0.67724844363989578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1451697905</v>
      </c>
      <c r="E21" s="47">
        <f t="shared" si="0"/>
        <v>7.6745512781141181E-2</v>
      </c>
      <c r="F21" s="43">
        <f t="shared" si="1"/>
        <v>5</v>
      </c>
      <c r="G21" s="62">
        <v>95389</v>
      </c>
      <c r="H21" s="48">
        <f t="shared" si="2"/>
        <v>7</v>
      </c>
      <c r="I21" s="62">
        <v>8881</v>
      </c>
      <c r="J21" s="43">
        <f t="shared" si="3"/>
        <v>11</v>
      </c>
      <c r="K21" s="49">
        <f t="shared" si="4"/>
        <v>163461.08602634838</v>
      </c>
      <c r="L21" s="43">
        <f t="shared" si="5"/>
        <v>5</v>
      </c>
      <c r="M21" s="22">
        <f t="shared" si="6"/>
        <v>0.39211444213872576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128601</v>
      </c>
      <c r="E22" s="47">
        <f t="shared" si="0"/>
        <v>6.7986250136301853E-6</v>
      </c>
      <c r="F22" s="43">
        <f t="shared" si="1"/>
        <v>21</v>
      </c>
      <c r="G22" s="62">
        <v>86</v>
      </c>
      <c r="H22" s="48">
        <f t="shared" si="2"/>
        <v>21</v>
      </c>
      <c r="I22" s="62">
        <v>35</v>
      </c>
      <c r="J22" s="43">
        <f t="shared" si="3"/>
        <v>21</v>
      </c>
      <c r="K22" s="49">
        <f t="shared" si="4"/>
        <v>3674.3142857142857</v>
      </c>
      <c r="L22" s="43">
        <f t="shared" si="5"/>
        <v>21</v>
      </c>
      <c r="M22" s="22">
        <f t="shared" si="6"/>
        <v>1.5453220892754646E-3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9763037</v>
      </c>
      <c r="E24" s="47">
        <f t="shared" si="0"/>
        <v>5.1613305928567435E-4</v>
      </c>
      <c r="F24" s="43">
        <f t="shared" si="1"/>
        <v>19</v>
      </c>
      <c r="G24" s="62">
        <v>3283</v>
      </c>
      <c r="H24" s="48">
        <f t="shared" si="2"/>
        <v>19</v>
      </c>
      <c r="I24" s="62">
        <v>819</v>
      </c>
      <c r="J24" s="43">
        <f t="shared" si="3"/>
        <v>19</v>
      </c>
      <c r="K24" s="49">
        <f t="shared" si="4"/>
        <v>11920.680097680097</v>
      </c>
      <c r="L24" s="43">
        <f t="shared" si="5"/>
        <v>19</v>
      </c>
      <c r="M24" s="22">
        <f t="shared" si="6"/>
        <v>3.6160536889045872E-2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337172543</v>
      </c>
      <c r="E25" s="47">
        <f t="shared" si="0"/>
        <v>1.7824975581442595E-2</v>
      </c>
      <c r="F25" s="43">
        <f t="shared" si="1"/>
        <v>12</v>
      </c>
      <c r="G25" s="62">
        <v>88602</v>
      </c>
      <c r="H25" s="48">
        <f t="shared" si="2"/>
        <v>8</v>
      </c>
      <c r="I25" s="62">
        <v>10353</v>
      </c>
      <c r="J25" s="43">
        <f t="shared" si="3"/>
        <v>6</v>
      </c>
      <c r="K25" s="49">
        <f t="shared" si="4"/>
        <v>32567.617405582921</v>
      </c>
      <c r="L25" s="43">
        <f t="shared" si="5"/>
        <v>16</v>
      </c>
      <c r="M25" s="22">
        <f t="shared" si="6"/>
        <v>0.45710627400768244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1236559281</v>
      </c>
      <c r="E26" s="47">
        <f t="shared" si="0"/>
        <v>6.5371986676955526E-2</v>
      </c>
      <c r="F26" s="43">
        <f t="shared" si="1"/>
        <v>7</v>
      </c>
      <c r="G26" s="62">
        <v>43863</v>
      </c>
      <c r="H26" s="48">
        <f t="shared" si="2"/>
        <v>13</v>
      </c>
      <c r="I26" s="62">
        <v>7214</v>
      </c>
      <c r="J26" s="43">
        <f t="shared" si="3"/>
        <v>13</v>
      </c>
      <c r="K26" s="49">
        <f t="shared" si="4"/>
        <v>171411.04532852786</v>
      </c>
      <c r="L26" s="43">
        <f t="shared" si="5"/>
        <v>4</v>
      </c>
      <c r="M26" s="22">
        <f t="shared" si="6"/>
        <v>0.31851295862952006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86484313</v>
      </c>
      <c r="E27" s="47">
        <f t="shared" si="0"/>
        <v>4.5720827493442679E-3</v>
      </c>
      <c r="F27" s="43">
        <f t="shared" si="1"/>
        <v>17</v>
      </c>
      <c r="G27" s="62">
        <v>38391</v>
      </c>
      <c r="H27" s="48">
        <f t="shared" si="2"/>
        <v>15</v>
      </c>
      <c r="I27" s="62">
        <v>5205</v>
      </c>
      <c r="J27" s="43">
        <f t="shared" si="3"/>
        <v>14</v>
      </c>
      <c r="K27" s="49">
        <f t="shared" si="4"/>
        <v>16615.62209414025</v>
      </c>
      <c r="L27" s="43">
        <f t="shared" si="5"/>
        <v>18</v>
      </c>
      <c r="M27" s="22">
        <f t="shared" si="6"/>
        <v>0.22981147070510841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240304022</v>
      </c>
      <c r="E28" s="47">
        <f t="shared" si="0"/>
        <v>1.2703920924760604E-2</v>
      </c>
      <c r="F28" s="43">
        <f t="shared" si="1"/>
        <v>15</v>
      </c>
      <c r="G28" s="62">
        <v>10358</v>
      </c>
      <c r="H28" s="48">
        <f t="shared" si="2"/>
        <v>18</v>
      </c>
      <c r="I28" s="62">
        <v>4713</v>
      </c>
      <c r="J28" s="43">
        <f t="shared" si="3"/>
        <v>15</v>
      </c>
      <c r="K28" s="62">
        <f t="shared" si="4"/>
        <v>50987.486102270319</v>
      </c>
      <c r="L28" s="43">
        <f t="shared" si="5"/>
        <v>12</v>
      </c>
      <c r="M28" s="22">
        <f t="shared" si="6"/>
        <v>0.20808865733586471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1775557</v>
      </c>
      <c r="E29" s="52">
        <f t="shared" si="0"/>
        <v>9.3866659149821312E-5</v>
      </c>
      <c r="F29" s="43">
        <f t="shared" si="1"/>
        <v>20</v>
      </c>
      <c r="G29" s="63">
        <v>1417</v>
      </c>
      <c r="H29" s="48">
        <f t="shared" si="2"/>
        <v>20</v>
      </c>
      <c r="I29" s="63">
        <v>259</v>
      </c>
      <c r="J29" s="43">
        <f t="shared" si="3"/>
        <v>20</v>
      </c>
      <c r="K29" s="53">
        <f t="shared" si="4"/>
        <v>6855.4324324324325</v>
      </c>
      <c r="L29" s="43">
        <f t="shared" si="5"/>
        <v>20</v>
      </c>
      <c r="M29" s="29">
        <f t="shared" si="6"/>
        <v>1.1435383460638439E-2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18915736600</v>
      </c>
      <c r="E30" s="86"/>
      <c r="F30" s="87"/>
      <c r="G30" s="64">
        <v>566840</v>
      </c>
      <c r="H30" s="87"/>
      <c r="I30" s="64">
        <v>20215</v>
      </c>
      <c r="J30" s="87"/>
      <c r="K30" s="56">
        <f>IFERROR(D30/I30,0)</f>
        <v>935727.75661637401</v>
      </c>
      <c r="L30" s="87"/>
      <c r="M30" s="31">
        <f t="shared" si="6"/>
        <v>0.89253388670581479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04" priority="33" stopIfTrue="1">
      <formula>$F8&lt;=5</formula>
    </cfRule>
  </conditionalFormatting>
  <conditionalFormatting sqref="H8:H29">
    <cfRule type="expression" dxfId="603" priority="34" stopIfTrue="1">
      <formula>$H8&lt;=5</formula>
    </cfRule>
  </conditionalFormatting>
  <conditionalFormatting sqref="J8:J29">
    <cfRule type="expression" dxfId="602" priority="35" stopIfTrue="1">
      <formula>$J8&lt;=5</formula>
    </cfRule>
  </conditionalFormatting>
  <conditionalFormatting sqref="L8:L29">
    <cfRule type="expression" dxfId="601" priority="36" stopIfTrue="1">
      <formula>$L8&lt;=5</formula>
    </cfRule>
  </conditionalFormatting>
  <conditionalFormatting sqref="E8:E29">
    <cfRule type="expression" dxfId="600" priority="31" stopIfTrue="1">
      <formula>$F8&lt;=5</formula>
    </cfRule>
  </conditionalFormatting>
  <conditionalFormatting sqref="G8:G29">
    <cfRule type="expression" dxfId="599" priority="29" stopIfTrue="1">
      <formula>$H8&lt;=5</formula>
    </cfRule>
  </conditionalFormatting>
  <conditionalFormatting sqref="I8:I29">
    <cfRule type="expression" dxfId="598" priority="27" stopIfTrue="1">
      <formula>$J8&lt;=5</formula>
    </cfRule>
  </conditionalFormatting>
  <conditionalFormatting sqref="K8:K29">
    <cfRule type="expression" dxfId="597" priority="25" stopIfTrue="1">
      <formula>$L8&lt;=5</formula>
    </cfRule>
  </conditionalFormatting>
  <conditionalFormatting sqref="D8:D29">
    <cfRule type="expression" dxfId="596" priority="23" stopIfTrue="1">
      <formula>$F8&lt;=5</formula>
    </cfRule>
  </conditionalFormatting>
  <conditionalFormatting sqref="N8:N29">
    <cfRule type="expression" dxfId="595" priority="17" stopIfTrue="1">
      <formula>$N8&lt;=5</formula>
    </cfRule>
  </conditionalFormatting>
  <conditionalFormatting sqref="M8:M29">
    <cfRule type="expression" dxfId="59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220</v>
      </c>
    </row>
    <row r="3" spans="1:14" s="1" customFormat="1" ht="18.75" customHeight="1">
      <c r="A3" s="37"/>
      <c r="B3" s="97" t="s">
        <v>179</v>
      </c>
      <c r="C3" s="98"/>
      <c r="D3" s="106">
        <v>15046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223837059</v>
      </c>
      <c r="E8" s="42">
        <f t="shared" ref="E8:E29" si="0">IFERROR(D8/$D$30,0)</f>
        <v>1.7647778211086814E-2</v>
      </c>
      <c r="F8" s="43">
        <f>_xlfn.IFS(D8&gt;0,RANK(D8,$D$8:$D$29,0),D8=0,"-")</f>
        <v>13</v>
      </c>
      <c r="G8" s="61">
        <v>27129</v>
      </c>
      <c r="H8" s="48">
        <f>_xlfn.IFS(G8&gt;0,RANK(G8,$G$8:$G$29,0),G8=0,"-")</f>
        <v>15</v>
      </c>
      <c r="I8" s="61">
        <v>5020</v>
      </c>
      <c r="J8" s="43">
        <f>_xlfn.IFS(I8&gt;0,RANK(I8,$I$8:$I$29,0),I8=0,"-")</f>
        <v>13</v>
      </c>
      <c r="K8" s="44">
        <f>IFERROR(D8/I8,0)</f>
        <v>44589.055577689243</v>
      </c>
      <c r="L8" s="43">
        <f>_xlfn.IFS(K8&gt;0,RANK(K8,$K$8:$K$29,0),K8=0,"-")</f>
        <v>13</v>
      </c>
      <c r="M8" s="16">
        <f>IFERROR(I8/$D$3,0)</f>
        <v>0.3336434932872524</v>
      </c>
      <c r="N8" s="15">
        <f>_xlfn.IFS(M8&gt;0,RANK(M8,$M$8:$M$29,0),M8=0,"-")</f>
        <v>13</v>
      </c>
    </row>
    <row r="9" spans="1:14" ht="18.75" customHeight="1">
      <c r="B9" s="45" t="s">
        <v>29</v>
      </c>
      <c r="C9" s="46"/>
      <c r="D9" s="62">
        <v>1500145005</v>
      </c>
      <c r="E9" s="47">
        <f t="shared" si="0"/>
        <v>0.11827454511323668</v>
      </c>
      <c r="F9" s="43">
        <f t="shared" ref="F9:F29" si="1">_xlfn.IFS(D9&gt;0,RANK(D9,$D$8:$D$29,0),D9=0,"-")</f>
        <v>3</v>
      </c>
      <c r="G9" s="62">
        <v>37948</v>
      </c>
      <c r="H9" s="48">
        <f t="shared" ref="H9:H29" si="2">_xlfn.IFS(G9&gt;0,RANK(G9,$G$8:$G$29,0),G9=0,"-")</f>
        <v>11</v>
      </c>
      <c r="I9" s="62">
        <v>6682</v>
      </c>
      <c r="J9" s="43">
        <f t="shared" ref="J9:J29" si="3">_xlfn.IFS(I9&gt;0,RANK(I9,$I$8:$I$29,0),I9=0,"-")</f>
        <v>9</v>
      </c>
      <c r="K9" s="49">
        <f t="shared" ref="K9:K29" si="4">IFERROR(D9/I9,0)</f>
        <v>224505.38835677941</v>
      </c>
      <c r="L9" s="43">
        <f t="shared" ref="L9:L29" si="5">_xlfn.IFS(K9&gt;0,RANK(K9,$K$8:$K$29,0),K9=0,"-")</f>
        <v>1</v>
      </c>
      <c r="M9" s="22">
        <f t="shared" ref="M9:M30" si="6">IFERROR(I9/$D$3,0)</f>
        <v>0.44410474544729495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136380178</v>
      </c>
      <c r="E10" s="47">
        <f t="shared" si="0"/>
        <v>1.0752496233130642E-2</v>
      </c>
      <c r="F10" s="43">
        <f t="shared" si="1"/>
        <v>16</v>
      </c>
      <c r="G10" s="62">
        <v>18324</v>
      </c>
      <c r="H10" s="48">
        <f t="shared" si="2"/>
        <v>16</v>
      </c>
      <c r="I10" s="62">
        <v>3194</v>
      </c>
      <c r="J10" s="43">
        <f t="shared" si="3"/>
        <v>16</v>
      </c>
      <c r="K10" s="49">
        <f t="shared" si="4"/>
        <v>42698.865998747649</v>
      </c>
      <c r="L10" s="43">
        <f t="shared" si="5"/>
        <v>14</v>
      </c>
      <c r="M10" s="22">
        <f t="shared" si="6"/>
        <v>0.21228233417519607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873862721</v>
      </c>
      <c r="E11" s="47">
        <f t="shared" si="0"/>
        <v>6.8897150257611436E-2</v>
      </c>
      <c r="F11" s="43">
        <f t="shared" si="1"/>
        <v>6</v>
      </c>
      <c r="G11" s="62">
        <v>162332</v>
      </c>
      <c r="H11" s="48">
        <f t="shared" si="2"/>
        <v>2</v>
      </c>
      <c r="I11" s="62">
        <v>11003</v>
      </c>
      <c r="J11" s="43">
        <f t="shared" si="3"/>
        <v>2</v>
      </c>
      <c r="K11" s="49">
        <f t="shared" si="4"/>
        <v>79420.405434881395</v>
      </c>
      <c r="L11" s="43">
        <f t="shared" si="5"/>
        <v>10</v>
      </c>
      <c r="M11" s="22">
        <f t="shared" si="6"/>
        <v>0.73129070849395184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257200585</v>
      </c>
      <c r="E12" s="47">
        <f t="shared" si="0"/>
        <v>2.0278227832870973E-2</v>
      </c>
      <c r="F12" s="43">
        <f t="shared" si="1"/>
        <v>11</v>
      </c>
      <c r="G12" s="62">
        <v>30889</v>
      </c>
      <c r="H12" s="48">
        <f t="shared" si="2"/>
        <v>13</v>
      </c>
      <c r="I12" s="62">
        <v>3023</v>
      </c>
      <c r="J12" s="43">
        <f t="shared" si="3"/>
        <v>17</v>
      </c>
      <c r="K12" s="49">
        <f t="shared" si="4"/>
        <v>85081.238835593787</v>
      </c>
      <c r="L12" s="43">
        <f t="shared" si="5"/>
        <v>8</v>
      </c>
      <c r="M12" s="22">
        <f t="shared" si="6"/>
        <v>0.2009171872923036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638556217</v>
      </c>
      <c r="E13" s="47">
        <f t="shared" si="0"/>
        <v>5.0345097202722913E-2</v>
      </c>
      <c r="F13" s="43">
        <f t="shared" si="1"/>
        <v>9</v>
      </c>
      <c r="G13" s="62">
        <v>99117</v>
      </c>
      <c r="H13" s="48">
        <f t="shared" si="2"/>
        <v>5</v>
      </c>
      <c r="I13" s="62">
        <v>6999</v>
      </c>
      <c r="J13" s="43">
        <f t="shared" si="3"/>
        <v>6</v>
      </c>
      <c r="K13" s="49">
        <f t="shared" si="4"/>
        <v>91235.350335762254</v>
      </c>
      <c r="L13" s="43">
        <f t="shared" si="5"/>
        <v>7</v>
      </c>
      <c r="M13" s="22">
        <f t="shared" si="6"/>
        <v>0.46517346803137044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484943276</v>
      </c>
      <c r="E14" s="47">
        <f t="shared" si="0"/>
        <v>3.8233934175331795E-2</v>
      </c>
      <c r="F14" s="43">
        <f t="shared" si="1"/>
        <v>10</v>
      </c>
      <c r="G14" s="62">
        <v>56500</v>
      </c>
      <c r="H14" s="48">
        <f t="shared" si="2"/>
        <v>8</v>
      </c>
      <c r="I14" s="62">
        <v>6852</v>
      </c>
      <c r="J14" s="43">
        <f t="shared" si="3"/>
        <v>7</v>
      </c>
      <c r="K14" s="49">
        <f t="shared" si="4"/>
        <v>70773.974897840046</v>
      </c>
      <c r="L14" s="43">
        <f t="shared" si="5"/>
        <v>11</v>
      </c>
      <c r="M14" s="22">
        <f t="shared" si="6"/>
        <v>0.45540342948291906</v>
      </c>
      <c r="N14" s="15">
        <f t="shared" si="7"/>
        <v>7</v>
      </c>
    </row>
    <row r="15" spans="1:14" ht="18.75" customHeight="1">
      <c r="B15" s="45" t="s">
        <v>35</v>
      </c>
      <c r="C15" s="46"/>
      <c r="D15" s="62">
        <v>41527970</v>
      </c>
      <c r="E15" s="47">
        <f t="shared" si="0"/>
        <v>3.2741513286084897E-3</v>
      </c>
      <c r="F15" s="43">
        <f t="shared" si="1"/>
        <v>18</v>
      </c>
      <c r="G15" s="62">
        <v>10823</v>
      </c>
      <c r="H15" s="48">
        <f t="shared" si="2"/>
        <v>17</v>
      </c>
      <c r="I15" s="62">
        <v>2103</v>
      </c>
      <c r="J15" s="43">
        <f t="shared" si="3"/>
        <v>18</v>
      </c>
      <c r="K15" s="49">
        <f t="shared" si="4"/>
        <v>19747.013789824061</v>
      </c>
      <c r="L15" s="43">
        <f t="shared" si="5"/>
        <v>17</v>
      </c>
      <c r="M15" s="22">
        <f t="shared" si="6"/>
        <v>0.13977136780539678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2413384669</v>
      </c>
      <c r="E16" s="47">
        <f t="shared" si="0"/>
        <v>0.19027625526722616</v>
      </c>
      <c r="F16" s="43">
        <f t="shared" si="1"/>
        <v>1</v>
      </c>
      <c r="G16" s="62">
        <v>196049</v>
      </c>
      <c r="H16" s="48">
        <f t="shared" si="2"/>
        <v>1</v>
      </c>
      <c r="I16" s="62">
        <v>11877</v>
      </c>
      <c r="J16" s="43">
        <f t="shared" si="3"/>
        <v>1</v>
      </c>
      <c r="K16" s="49">
        <f t="shared" si="4"/>
        <v>203198.1703292077</v>
      </c>
      <c r="L16" s="43">
        <f t="shared" si="5"/>
        <v>2</v>
      </c>
      <c r="M16" s="22">
        <f t="shared" si="6"/>
        <v>0.78937923700651336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837399729</v>
      </c>
      <c r="E17" s="47">
        <f t="shared" si="0"/>
        <v>6.6022332304751213E-2</v>
      </c>
      <c r="F17" s="43">
        <f t="shared" si="1"/>
        <v>7</v>
      </c>
      <c r="G17" s="62">
        <v>64337</v>
      </c>
      <c r="H17" s="48">
        <f t="shared" si="2"/>
        <v>6</v>
      </c>
      <c r="I17" s="62">
        <v>7448</v>
      </c>
      <c r="J17" s="43">
        <f t="shared" si="3"/>
        <v>5</v>
      </c>
      <c r="K17" s="49">
        <f t="shared" si="4"/>
        <v>112432.83149838883</v>
      </c>
      <c r="L17" s="43">
        <f t="shared" si="5"/>
        <v>6</v>
      </c>
      <c r="M17" s="22">
        <f t="shared" si="6"/>
        <v>0.49501528645487175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912381238</v>
      </c>
      <c r="E18" s="47">
        <f t="shared" si="0"/>
        <v>7.1934030066847926E-2</v>
      </c>
      <c r="F18" s="43">
        <f t="shared" si="1"/>
        <v>5</v>
      </c>
      <c r="G18" s="62">
        <v>162189</v>
      </c>
      <c r="H18" s="48">
        <f t="shared" si="2"/>
        <v>3</v>
      </c>
      <c r="I18" s="62">
        <v>10937</v>
      </c>
      <c r="J18" s="43">
        <f t="shared" si="3"/>
        <v>3</v>
      </c>
      <c r="K18" s="49">
        <f t="shared" si="4"/>
        <v>83421.526744079732</v>
      </c>
      <c r="L18" s="43">
        <f t="shared" si="5"/>
        <v>9</v>
      </c>
      <c r="M18" s="22">
        <f t="shared" si="6"/>
        <v>0.72690416057423901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243854302</v>
      </c>
      <c r="E19" s="47">
        <f t="shared" si="0"/>
        <v>1.9225979186562596E-2</v>
      </c>
      <c r="F19" s="43">
        <f t="shared" si="1"/>
        <v>12</v>
      </c>
      <c r="G19" s="62">
        <v>54521</v>
      </c>
      <c r="H19" s="48">
        <f t="shared" si="2"/>
        <v>9</v>
      </c>
      <c r="I19" s="62">
        <v>6594</v>
      </c>
      <c r="J19" s="43">
        <f t="shared" si="3"/>
        <v>10</v>
      </c>
      <c r="K19" s="49">
        <f t="shared" si="4"/>
        <v>36981.240824992419</v>
      </c>
      <c r="L19" s="43">
        <f t="shared" si="5"/>
        <v>15</v>
      </c>
      <c r="M19" s="22">
        <f t="shared" si="6"/>
        <v>0.43825601488767779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1831127833</v>
      </c>
      <c r="E20" s="47">
        <f t="shared" si="0"/>
        <v>0.14436991808819297</v>
      </c>
      <c r="F20" s="43">
        <f t="shared" si="1"/>
        <v>2</v>
      </c>
      <c r="G20" s="62">
        <v>155397</v>
      </c>
      <c r="H20" s="48">
        <f t="shared" si="2"/>
        <v>4</v>
      </c>
      <c r="I20" s="62">
        <v>10510</v>
      </c>
      <c r="J20" s="43">
        <f t="shared" si="3"/>
        <v>4</v>
      </c>
      <c r="K20" s="49">
        <f t="shared" si="4"/>
        <v>174227.19628924833</v>
      </c>
      <c r="L20" s="43">
        <f t="shared" si="5"/>
        <v>3</v>
      </c>
      <c r="M20" s="22">
        <f t="shared" si="6"/>
        <v>0.69852452479064198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1020317216</v>
      </c>
      <c r="E21" s="47">
        <f t="shared" si="0"/>
        <v>8.0443926548023306E-2</v>
      </c>
      <c r="F21" s="43">
        <f t="shared" si="1"/>
        <v>4</v>
      </c>
      <c r="G21" s="62">
        <v>61950</v>
      </c>
      <c r="H21" s="48">
        <f t="shared" si="2"/>
        <v>7</v>
      </c>
      <c r="I21" s="62">
        <v>6057</v>
      </c>
      <c r="J21" s="43">
        <f t="shared" si="3"/>
        <v>11</v>
      </c>
      <c r="K21" s="49">
        <f t="shared" si="4"/>
        <v>168452.56991910186</v>
      </c>
      <c r="L21" s="43">
        <f t="shared" si="5"/>
        <v>4</v>
      </c>
      <c r="M21" s="22">
        <f t="shared" si="6"/>
        <v>0.40256546590455933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9684</v>
      </c>
      <c r="E22" s="47">
        <f t="shared" si="0"/>
        <v>7.6350665506271112E-7</v>
      </c>
      <c r="F22" s="43">
        <f t="shared" si="1"/>
        <v>21</v>
      </c>
      <c r="G22" s="62">
        <v>7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3228</v>
      </c>
      <c r="L22" s="43">
        <f t="shared" si="5"/>
        <v>21</v>
      </c>
      <c r="M22" s="22">
        <f t="shared" si="6"/>
        <v>1.9938854180513092E-4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1558</v>
      </c>
      <c r="E23" s="47">
        <f t="shared" si="0"/>
        <v>1.2283595297270795E-7</v>
      </c>
      <c r="F23" s="43">
        <f t="shared" si="1"/>
        <v>22</v>
      </c>
      <c r="G23" s="62">
        <v>4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779</v>
      </c>
      <c r="L23" s="43">
        <f t="shared" si="5"/>
        <v>22</v>
      </c>
      <c r="M23" s="22">
        <f t="shared" si="6"/>
        <v>1.3292569453675395E-4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6679469</v>
      </c>
      <c r="E24" s="47">
        <f t="shared" si="0"/>
        <v>5.2662319638424951E-4</v>
      </c>
      <c r="F24" s="43">
        <f t="shared" si="1"/>
        <v>19</v>
      </c>
      <c r="G24" s="62">
        <v>1733</v>
      </c>
      <c r="H24" s="48">
        <f t="shared" si="2"/>
        <v>20</v>
      </c>
      <c r="I24" s="62">
        <v>422</v>
      </c>
      <c r="J24" s="43">
        <f t="shared" si="3"/>
        <v>19</v>
      </c>
      <c r="K24" s="49">
        <f t="shared" si="4"/>
        <v>15828.125592417062</v>
      </c>
      <c r="L24" s="43">
        <f t="shared" si="5"/>
        <v>19</v>
      </c>
      <c r="M24" s="22">
        <f t="shared" si="6"/>
        <v>2.8047321547255085E-2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217791299</v>
      </c>
      <c r="E25" s="47">
        <f t="shared" si="0"/>
        <v>1.717111794725865E-2</v>
      </c>
      <c r="F25" s="43">
        <f t="shared" si="1"/>
        <v>14</v>
      </c>
      <c r="G25" s="62">
        <v>51258</v>
      </c>
      <c r="H25" s="48">
        <f t="shared" si="2"/>
        <v>10</v>
      </c>
      <c r="I25" s="62">
        <v>6727</v>
      </c>
      <c r="J25" s="43">
        <f t="shared" si="3"/>
        <v>8</v>
      </c>
      <c r="K25" s="49">
        <f t="shared" si="4"/>
        <v>32375.694811951835</v>
      </c>
      <c r="L25" s="43">
        <f t="shared" si="5"/>
        <v>16</v>
      </c>
      <c r="M25" s="22">
        <f t="shared" si="6"/>
        <v>0.44709557357437191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763828620</v>
      </c>
      <c r="E26" s="47">
        <f t="shared" si="0"/>
        <v>6.0221833405345579E-2</v>
      </c>
      <c r="F26" s="43">
        <f t="shared" si="1"/>
        <v>8</v>
      </c>
      <c r="G26" s="62">
        <v>31593</v>
      </c>
      <c r="H26" s="48">
        <f t="shared" si="2"/>
        <v>12</v>
      </c>
      <c r="I26" s="62">
        <v>5039</v>
      </c>
      <c r="J26" s="43">
        <f t="shared" si="3"/>
        <v>12</v>
      </c>
      <c r="K26" s="49">
        <f t="shared" si="4"/>
        <v>151583.37368525501</v>
      </c>
      <c r="L26" s="43">
        <f t="shared" si="5"/>
        <v>5</v>
      </c>
      <c r="M26" s="22">
        <f t="shared" si="6"/>
        <v>0.33490628738535161</v>
      </c>
      <c r="N26" s="15">
        <f t="shared" si="7"/>
        <v>12</v>
      </c>
    </row>
    <row r="27" spans="2:15" ht="18.75" customHeight="1">
      <c r="B27" s="45" t="s">
        <v>41</v>
      </c>
      <c r="C27" s="46"/>
      <c r="D27" s="62">
        <v>62142971</v>
      </c>
      <c r="E27" s="47">
        <f t="shared" si="0"/>
        <v>4.8994807851992003E-3</v>
      </c>
      <c r="F27" s="43">
        <f t="shared" si="1"/>
        <v>17</v>
      </c>
      <c r="G27" s="62">
        <v>28368</v>
      </c>
      <c r="H27" s="48">
        <f t="shared" si="2"/>
        <v>14</v>
      </c>
      <c r="I27" s="62">
        <v>3890</v>
      </c>
      <c r="J27" s="43">
        <f t="shared" si="3"/>
        <v>14</v>
      </c>
      <c r="K27" s="49">
        <f t="shared" si="4"/>
        <v>15975.056812339331</v>
      </c>
      <c r="L27" s="43">
        <f t="shared" si="5"/>
        <v>18</v>
      </c>
      <c r="M27" s="22">
        <f t="shared" si="6"/>
        <v>0.25854047587398643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215389697</v>
      </c>
      <c r="E28" s="47">
        <f t="shared" si="0"/>
        <v>1.6981770662065351E-2</v>
      </c>
      <c r="F28" s="43">
        <f t="shared" si="1"/>
        <v>15</v>
      </c>
      <c r="G28" s="62">
        <v>8413</v>
      </c>
      <c r="H28" s="48">
        <f t="shared" si="2"/>
        <v>18</v>
      </c>
      <c r="I28" s="62">
        <v>3672</v>
      </c>
      <c r="J28" s="43">
        <f t="shared" si="3"/>
        <v>15</v>
      </c>
      <c r="K28" s="62">
        <f t="shared" si="4"/>
        <v>58657.324891067539</v>
      </c>
      <c r="L28" s="43">
        <f t="shared" si="5"/>
        <v>12</v>
      </c>
      <c r="M28" s="22">
        <f t="shared" si="6"/>
        <v>0.24405157516948026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2821664</v>
      </c>
      <c r="E29" s="52">
        <f t="shared" si="0"/>
        <v>2.2246584493503403E-4</v>
      </c>
      <c r="F29" s="43">
        <f t="shared" si="1"/>
        <v>20</v>
      </c>
      <c r="G29" s="63">
        <v>2494</v>
      </c>
      <c r="H29" s="48">
        <f t="shared" si="2"/>
        <v>19</v>
      </c>
      <c r="I29" s="63">
        <v>294</v>
      </c>
      <c r="J29" s="43">
        <f t="shared" si="3"/>
        <v>20</v>
      </c>
      <c r="K29" s="53">
        <f t="shared" si="4"/>
        <v>9597.4965986394564</v>
      </c>
      <c r="L29" s="43">
        <f t="shared" si="5"/>
        <v>20</v>
      </c>
      <c r="M29" s="29">
        <f t="shared" si="6"/>
        <v>1.9540077096902832E-2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12683582960</v>
      </c>
      <c r="E30" s="86"/>
      <c r="F30" s="87"/>
      <c r="G30" s="64">
        <v>379540</v>
      </c>
      <c r="H30" s="87"/>
      <c r="I30" s="64">
        <v>13613</v>
      </c>
      <c r="J30" s="87"/>
      <c r="K30" s="56">
        <f>IFERROR(D30/I30,0)</f>
        <v>931725.77389260265</v>
      </c>
      <c r="L30" s="87"/>
      <c r="M30" s="31">
        <f t="shared" si="6"/>
        <v>0.9047587398644158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93" priority="33" stopIfTrue="1">
      <formula>$F8&lt;=5</formula>
    </cfRule>
  </conditionalFormatting>
  <conditionalFormatting sqref="H8:H29">
    <cfRule type="expression" dxfId="592" priority="34" stopIfTrue="1">
      <formula>$H8&lt;=5</formula>
    </cfRule>
  </conditionalFormatting>
  <conditionalFormatting sqref="J8:J29">
    <cfRule type="expression" dxfId="591" priority="35" stopIfTrue="1">
      <formula>$J8&lt;=5</formula>
    </cfRule>
  </conditionalFormatting>
  <conditionalFormatting sqref="L8:L29">
    <cfRule type="expression" dxfId="590" priority="36" stopIfTrue="1">
      <formula>$L8&lt;=5</formula>
    </cfRule>
  </conditionalFormatting>
  <conditionalFormatting sqref="E8:E29">
    <cfRule type="expression" dxfId="589" priority="31" stopIfTrue="1">
      <formula>$F8&lt;=5</formula>
    </cfRule>
  </conditionalFormatting>
  <conditionalFormatting sqref="G8:G29">
    <cfRule type="expression" dxfId="588" priority="29" stopIfTrue="1">
      <formula>$H8&lt;=5</formula>
    </cfRule>
  </conditionalFormatting>
  <conditionalFormatting sqref="I8:I29">
    <cfRule type="expression" dxfId="587" priority="27" stopIfTrue="1">
      <formula>$J8&lt;=5</formula>
    </cfRule>
  </conditionalFormatting>
  <conditionalFormatting sqref="K8:K29">
    <cfRule type="expression" dxfId="586" priority="25" stopIfTrue="1">
      <formula>$L8&lt;=5</formula>
    </cfRule>
  </conditionalFormatting>
  <conditionalFormatting sqref="D8:D29">
    <cfRule type="expression" dxfId="585" priority="23" stopIfTrue="1">
      <formula>$F8&lt;=5</formula>
    </cfRule>
  </conditionalFormatting>
  <conditionalFormatting sqref="M8:M29">
    <cfRule type="expression" dxfId="584" priority="17" stopIfTrue="1">
      <formula>$N8&lt;=5</formula>
    </cfRule>
  </conditionalFormatting>
  <conditionalFormatting sqref="N8:N29">
    <cfRule type="expression" dxfId="58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221</v>
      </c>
    </row>
    <row r="3" spans="1:14" s="1" customFormat="1" ht="18.75" customHeight="1">
      <c r="A3" s="37"/>
      <c r="B3" s="97" t="s">
        <v>179</v>
      </c>
      <c r="C3" s="98"/>
      <c r="D3" s="106">
        <v>19329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275011944</v>
      </c>
      <c r="E8" s="42">
        <f t="shared" ref="E8:E29" si="0">IFERROR(D8/$D$30,0)</f>
        <v>1.6801405818506802E-2</v>
      </c>
      <c r="F8" s="43">
        <f>_xlfn.IFS(D8&gt;0,RANK(D8,$D$8:$D$29,0),D8=0,"-")</f>
        <v>13</v>
      </c>
      <c r="G8" s="61">
        <v>39364</v>
      </c>
      <c r="H8" s="48">
        <f>_xlfn.IFS(G8&gt;0,RANK(G8,$G$8:$G$29,0),G8=0,"-")</f>
        <v>13</v>
      </c>
      <c r="I8" s="61">
        <v>6740</v>
      </c>
      <c r="J8" s="43">
        <f>_xlfn.IFS(I8&gt;0,RANK(I8,$I$8:$I$29,0),I8=0,"-")</f>
        <v>12</v>
      </c>
      <c r="K8" s="44">
        <f>IFERROR(D8/I8,0)</f>
        <v>40802.959050445104</v>
      </c>
      <c r="L8" s="43">
        <f>_xlfn.IFS(K8&gt;0,RANK(K8,$K$8:$K$29,0),K8=0,"-")</f>
        <v>14</v>
      </c>
      <c r="M8" s="16">
        <f>IFERROR(I8/$D$3,0)</f>
        <v>0.34869884629313469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1898642717</v>
      </c>
      <c r="E9" s="47">
        <f t="shared" si="0"/>
        <v>0.11599447765319373</v>
      </c>
      <c r="F9" s="43">
        <f t="shared" ref="F9:F29" si="1">_xlfn.IFS(D9&gt;0,RANK(D9,$D$8:$D$29,0),D9=0,"-")</f>
        <v>3</v>
      </c>
      <c r="G9" s="62">
        <v>52467</v>
      </c>
      <c r="H9" s="48">
        <f t="shared" ref="H9:H29" si="2">_xlfn.IFS(G9&gt;0,RANK(G9,$G$8:$G$29,0),G9=0,"-")</f>
        <v>11</v>
      </c>
      <c r="I9" s="62">
        <v>8698</v>
      </c>
      <c r="J9" s="43">
        <f t="shared" ref="J9:J29" si="3">_xlfn.IFS(I9&gt;0,RANK(I9,$I$8:$I$29,0),I9=0,"-")</f>
        <v>8</v>
      </c>
      <c r="K9" s="49">
        <f t="shared" ref="K9:K29" si="4">IFERROR(D9/I9,0)</f>
        <v>218284.97551161188</v>
      </c>
      <c r="L9" s="43">
        <f t="shared" ref="L9:L29" si="5">_xlfn.IFS(K9&gt;0,RANK(K9,$K$8:$K$29,0),K9=0,"-")</f>
        <v>2</v>
      </c>
      <c r="M9" s="22">
        <f t="shared" ref="M9:M30" si="6">IFERROR(I9/$D$3,0)</f>
        <v>0.44999741321330644</v>
      </c>
      <c r="N9" s="15">
        <f t="shared" ref="N9:N29" si="7">_xlfn.IFS(M9&gt;0,RANK(M9,$M$8:$M$29,0),M9=0,"-")</f>
        <v>8</v>
      </c>
    </row>
    <row r="10" spans="1:14" ht="18.75" customHeight="1">
      <c r="B10" s="45" t="s">
        <v>48</v>
      </c>
      <c r="C10" s="46"/>
      <c r="D10" s="62">
        <v>220223085</v>
      </c>
      <c r="E10" s="47">
        <f t="shared" si="0"/>
        <v>1.3454169909393165E-2</v>
      </c>
      <c r="F10" s="43">
        <f t="shared" si="1"/>
        <v>16</v>
      </c>
      <c r="G10" s="62">
        <v>20893</v>
      </c>
      <c r="H10" s="48">
        <f t="shared" si="2"/>
        <v>16</v>
      </c>
      <c r="I10" s="62">
        <v>3565</v>
      </c>
      <c r="J10" s="43">
        <f t="shared" si="3"/>
        <v>17</v>
      </c>
      <c r="K10" s="49">
        <f t="shared" si="4"/>
        <v>61773.656381486675</v>
      </c>
      <c r="L10" s="43">
        <f t="shared" si="5"/>
        <v>12</v>
      </c>
      <c r="M10" s="22">
        <f t="shared" si="6"/>
        <v>0.18443789125148741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1153055910</v>
      </c>
      <c r="E11" s="47">
        <f t="shared" si="0"/>
        <v>7.0444068695931464E-2</v>
      </c>
      <c r="F11" s="43">
        <f t="shared" si="1"/>
        <v>6</v>
      </c>
      <c r="G11" s="62">
        <v>199819</v>
      </c>
      <c r="H11" s="48">
        <f t="shared" si="2"/>
        <v>4</v>
      </c>
      <c r="I11" s="62">
        <v>13849</v>
      </c>
      <c r="J11" s="43">
        <f t="shared" si="3"/>
        <v>2</v>
      </c>
      <c r="K11" s="49">
        <f t="shared" si="4"/>
        <v>83259.145786699402</v>
      </c>
      <c r="L11" s="43">
        <f t="shared" si="5"/>
        <v>10</v>
      </c>
      <c r="M11" s="22">
        <f t="shared" si="6"/>
        <v>0.71648817838481038</v>
      </c>
      <c r="N11" s="15">
        <f t="shared" si="7"/>
        <v>2</v>
      </c>
    </row>
    <row r="12" spans="1:14" ht="18.75" customHeight="1">
      <c r="B12" s="45" t="s">
        <v>50</v>
      </c>
      <c r="C12" s="46"/>
      <c r="D12" s="62">
        <v>378407641</v>
      </c>
      <c r="E12" s="47">
        <f t="shared" si="0"/>
        <v>2.3118197154610977E-2</v>
      </c>
      <c r="F12" s="43">
        <f t="shared" si="1"/>
        <v>11</v>
      </c>
      <c r="G12" s="62">
        <v>42137</v>
      </c>
      <c r="H12" s="48">
        <f t="shared" si="2"/>
        <v>12</v>
      </c>
      <c r="I12" s="62">
        <v>3975</v>
      </c>
      <c r="J12" s="43">
        <f t="shared" si="3"/>
        <v>16</v>
      </c>
      <c r="K12" s="49">
        <f t="shared" si="4"/>
        <v>95196.890817610067</v>
      </c>
      <c r="L12" s="43">
        <f t="shared" si="5"/>
        <v>8</v>
      </c>
      <c r="M12" s="22">
        <f t="shared" si="6"/>
        <v>0.20564954213875525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931744167</v>
      </c>
      <c r="E13" s="47">
        <f t="shared" si="0"/>
        <v>5.6923389003037533E-2</v>
      </c>
      <c r="F13" s="43">
        <f t="shared" si="1"/>
        <v>9</v>
      </c>
      <c r="G13" s="62">
        <v>131768</v>
      </c>
      <c r="H13" s="48">
        <f t="shared" si="2"/>
        <v>5</v>
      </c>
      <c r="I13" s="62">
        <v>9115</v>
      </c>
      <c r="J13" s="43">
        <f t="shared" si="3"/>
        <v>6</v>
      </c>
      <c r="K13" s="49">
        <f t="shared" si="4"/>
        <v>102220.97279210093</v>
      </c>
      <c r="L13" s="43">
        <f t="shared" si="5"/>
        <v>7</v>
      </c>
      <c r="M13" s="22">
        <f t="shared" si="6"/>
        <v>0.47157121423767395</v>
      </c>
      <c r="N13" s="15">
        <f t="shared" si="7"/>
        <v>6</v>
      </c>
    </row>
    <row r="14" spans="1:14" ht="18.75" customHeight="1">
      <c r="B14" s="45" t="s">
        <v>52</v>
      </c>
      <c r="C14" s="46"/>
      <c r="D14" s="62">
        <v>544734398</v>
      </c>
      <c r="E14" s="47">
        <f t="shared" si="0"/>
        <v>3.3279658879463068E-2</v>
      </c>
      <c r="F14" s="43">
        <f t="shared" si="1"/>
        <v>10</v>
      </c>
      <c r="G14" s="62">
        <v>59744</v>
      </c>
      <c r="H14" s="48">
        <f t="shared" si="2"/>
        <v>10</v>
      </c>
      <c r="I14" s="62">
        <v>8377</v>
      </c>
      <c r="J14" s="43">
        <f t="shared" si="3"/>
        <v>9</v>
      </c>
      <c r="K14" s="49">
        <f t="shared" si="4"/>
        <v>65027.384266443834</v>
      </c>
      <c r="L14" s="43">
        <f t="shared" si="5"/>
        <v>11</v>
      </c>
      <c r="M14" s="22">
        <f t="shared" si="6"/>
        <v>0.43339024264059184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48007345</v>
      </c>
      <c r="E15" s="47">
        <f t="shared" si="0"/>
        <v>2.9329303807039868E-3</v>
      </c>
      <c r="F15" s="43">
        <f t="shared" si="1"/>
        <v>18</v>
      </c>
      <c r="G15" s="62">
        <v>14323</v>
      </c>
      <c r="H15" s="48">
        <f t="shared" si="2"/>
        <v>17</v>
      </c>
      <c r="I15" s="62">
        <v>2688</v>
      </c>
      <c r="J15" s="43">
        <f t="shared" si="3"/>
        <v>18</v>
      </c>
      <c r="K15" s="49">
        <f t="shared" si="4"/>
        <v>17859.875372023809</v>
      </c>
      <c r="L15" s="43">
        <f t="shared" si="5"/>
        <v>19</v>
      </c>
      <c r="M15" s="22">
        <f t="shared" si="6"/>
        <v>0.13906565264628279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3309805531</v>
      </c>
      <c r="E16" s="47">
        <f t="shared" si="0"/>
        <v>0.20220716634281674</v>
      </c>
      <c r="F16" s="43">
        <f t="shared" si="1"/>
        <v>1</v>
      </c>
      <c r="G16" s="62">
        <v>243292</v>
      </c>
      <c r="H16" s="48">
        <f t="shared" si="2"/>
        <v>1</v>
      </c>
      <c r="I16" s="62">
        <v>15020</v>
      </c>
      <c r="J16" s="43">
        <f t="shared" si="3"/>
        <v>1</v>
      </c>
      <c r="K16" s="49">
        <f t="shared" si="4"/>
        <v>220359.88888149135</v>
      </c>
      <c r="L16" s="43">
        <f t="shared" si="5"/>
        <v>1</v>
      </c>
      <c r="M16" s="22">
        <f t="shared" si="6"/>
        <v>0.77707072274820221</v>
      </c>
      <c r="N16" s="15">
        <f t="shared" si="7"/>
        <v>1</v>
      </c>
    </row>
    <row r="17" spans="2:15" ht="18.75" customHeight="1">
      <c r="B17" s="45" t="s">
        <v>55</v>
      </c>
      <c r="C17" s="46"/>
      <c r="D17" s="62">
        <v>1006472020</v>
      </c>
      <c r="E17" s="47">
        <f t="shared" si="0"/>
        <v>6.1488765204293437E-2</v>
      </c>
      <c r="F17" s="43">
        <f t="shared" si="1"/>
        <v>8</v>
      </c>
      <c r="G17" s="62">
        <v>85135</v>
      </c>
      <c r="H17" s="48">
        <f t="shared" si="2"/>
        <v>6</v>
      </c>
      <c r="I17" s="62">
        <v>9777</v>
      </c>
      <c r="J17" s="43">
        <f t="shared" si="3"/>
        <v>5</v>
      </c>
      <c r="K17" s="49">
        <f t="shared" si="4"/>
        <v>102942.82704306024</v>
      </c>
      <c r="L17" s="43">
        <f t="shared" si="5"/>
        <v>6</v>
      </c>
      <c r="M17" s="22">
        <f t="shared" si="6"/>
        <v>0.50582027006053076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1207238806</v>
      </c>
      <c r="E18" s="47">
        <f t="shared" si="0"/>
        <v>7.3754284284669486E-2</v>
      </c>
      <c r="F18" s="43">
        <f t="shared" si="1"/>
        <v>5</v>
      </c>
      <c r="G18" s="62">
        <v>203165</v>
      </c>
      <c r="H18" s="48">
        <f t="shared" si="2"/>
        <v>3</v>
      </c>
      <c r="I18" s="62">
        <v>13679</v>
      </c>
      <c r="J18" s="43">
        <f t="shared" si="3"/>
        <v>3</v>
      </c>
      <c r="K18" s="49">
        <f t="shared" si="4"/>
        <v>88254.902112727534</v>
      </c>
      <c r="L18" s="43">
        <f t="shared" si="5"/>
        <v>9</v>
      </c>
      <c r="M18" s="22">
        <f t="shared" si="6"/>
        <v>0.70769310362667492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229954441</v>
      </c>
      <c r="E19" s="47">
        <f t="shared" si="0"/>
        <v>1.4048691219785274E-2</v>
      </c>
      <c r="F19" s="43">
        <f t="shared" si="1"/>
        <v>15</v>
      </c>
      <c r="G19" s="62">
        <v>66342</v>
      </c>
      <c r="H19" s="48">
        <f t="shared" si="2"/>
        <v>9</v>
      </c>
      <c r="I19" s="62">
        <v>8123</v>
      </c>
      <c r="J19" s="43">
        <f t="shared" si="3"/>
        <v>10</v>
      </c>
      <c r="K19" s="49">
        <f t="shared" si="4"/>
        <v>28309.053428536256</v>
      </c>
      <c r="L19" s="43">
        <f t="shared" si="5"/>
        <v>17</v>
      </c>
      <c r="M19" s="22">
        <f t="shared" si="6"/>
        <v>0.42024936623726006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2101136231</v>
      </c>
      <c r="E20" s="47">
        <f t="shared" si="0"/>
        <v>0.12836548836220313</v>
      </c>
      <c r="F20" s="43">
        <f t="shared" si="1"/>
        <v>2</v>
      </c>
      <c r="G20" s="62">
        <v>204333</v>
      </c>
      <c r="H20" s="48">
        <f t="shared" si="2"/>
        <v>2</v>
      </c>
      <c r="I20" s="62">
        <v>13039</v>
      </c>
      <c r="J20" s="43">
        <f t="shared" si="3"/>
        <v>4</v>
      </c>
      <c r="K20" s="49">
        <f t="shared" si="4"/>
        <v>161142.43661323722</v>
      </c>
      <c r="L20" s="43">
        <f t="shared" si="5"/>
        <v>5</v>
      </c>
      <c r="M20" s="22">
        <f t="shared" si="6"/>
        <v>0.67458223394898853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1392046876</v>
      </c>
      <c r="E21" s="47">
        <f t="shared" si="0"/>
        <v>8.5044831660331888E-2</v>
      </c>
      <c r="F21" s="43">
        <f t="shared" si="1"/>
        <v>4</v>
      </c>
      <c r="G21" s="62">
        <v>83267</v>
      </c>
      <c r="H21" s="48">
        <f t="shared" si="2"/>
        <v>7</v>
      </c>
      <c r="I21" s="62">
        <v>7511</v>
      </c>
      <c r="J21" s="43">
        <f t="shared" si="3"/>
        <v>11</v>
      </c>
      <c r="K21" s="49">
        <f t="shared" si="4"/>
        <v>185334.42630808149</v>
      </c>
      <c r="L21" s="43">
        <f t="shared" si="5"/>
        <v>3</v>
      </c>
      <c r="M21" s="22">
        <f t="shared" si="6"/>
        <v>0.38858709710797246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239615</v>
      </c>
      <c r="E22" s="47">
        <f t="shared" si="0"/>
        <v>1.4638887303023856E-5</v>
      </c>
      <c r="F22" s="43">
        <f t="shared" si="1"/>
        <v>21</v>
      </c>
      <c r="G22" s="62">
        <v>36</v>
      </c>
      <c r="H22" s="48">
        <f t="shared" si="2"/>
        <v>21</v>
      </c>
      <c r="I22" s="62">
        <v>8</v>
      </c>
      <c r="J22" s="43">
        <f t="shared" si="3"/>
        <v>21</v>
      </c>
      <c r="K22" s="49">
        <f t="shared" si="4"/>
        <v>29951.875</v>
      </c>
      <c r="L22" s="43">
        <f t="shared" si="5"/>
        <v>16</v>
      </c>
      <c r="M22" s="22">
        <f t="shared" si="6"/>
        <v>4.1388587097107972E-4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786</v>
      </c>
      <c r="E23" s="47">
        <f t="shared" si="0"/>
        <v>4.8019387017410222E-8</v>
      </c>
      <c r="F23" s="43">
        <f t="shared" si="1"/>
        <v>22</v>
      </c>
      <c r="G23" s="62">
        <v>1</v>
      </c>
      <c r="H23" s="48">
        <f t="shared" si="2"/>
        <v>22</v>
      </c>
      <c r="I23" s="62">
        <v>1</v>
      </c>
      <c r="J23" s="43">
        <f t="shared" si="3"/>
        <v>22</v>
      </c>
      <c r="K23" s="62">
        <f t="shared" si="4"/>
        <v>786</v>
      </c>
      <c r="L23" s="43">
        <f t="shared" si="5"/>
        <v>22</v>
      </c>
      <c r="M23" s="22">
        <f t="shared" si="6"/>
        <v>5.1735733871384965E-5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9920057</v>
      </c>
      <c r="E24" s="47">
        <f t="shared" si="0"/>
        <v>6.060496899717168E-4</v>
      </c>
      <c r="F24" s="43">
        <f t="shared" si="1"/>
        <v>19</v>
      </c>
      <c r="G24" s="62">
        <v>1552</v>
      </c>
      <c r="H24" s="48">
        <f t="shared" si="2"/>
        <v>19</v>
      </c>
      <c r="I24" s="62">
        <v>401</v>
      </c>
      <c r="J24" s="43">
        <f t="shared" si="3"/>
        <v>19</v>
      </c>
      <c r="K24" s="49">
        <f t="shared" si="4"/>
        <v>24738.296758104738</v>
      </c>
      <c r="L24" s="43">
        <f t="shared" si="5"/>
        <v>18</v>
      </c>
      <c r="M24" s="22">
        <f t="shared" si="6"/>
        <v>2.074602928242537E-2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295167992</v>
      </c>
      <c r="E25" s="47">
        <f t="shared" si="0"/>
        <v>1.8032806670483265E-2</v>
      </c>
      <c r="F25" s="43">
        <f t="shared" si="1"/>
        <v>12</v>
      </c>
      <c r="G25" s="62">
        <v>73174</v>
      </c>
      <c r="H25" s="48">
        <f t="shared" si="2"/>
        <v>8</v>
      </c>
      <c r="I25" s="62">
        <v>8937</v>
      </c>
      <c r="J25" s="43">
        <f t="shared" si="3"/>
        <v>7</v>
      </c>
      <c r="K25" s="49">
        <f t="shared" si="4"/>
        <v>33027.637014658161</v>
      </c>
      <c r="L25" s="43">
        <f t="shared" si="5"/>
        <v>15</v>
      </c>
      <c r="M25" s="22">
        <f t="shared" si="6"/>
        <v>0.46236225360856742</v>
      </c>
      <c r="N25" s="15">
        <f t="shared" si="7"/>
        <v>7</v>
      </c>
    </row>
    <row r="26" spans="2:15" ht="18.75" customHeight="1">
      <c r="B26" s="45" t="s">
        <v>58</v>
      </c>
      <c r="C26" s="46"/>
      <c r="D26" s="62">
        <v>1041183449</v>
      </c>
      <c r="E26" s="47">
        <f t="shared" si="0"/>
        <v>6.3609403299812975E-2</v>
      </c>
      <c r="F26" s="43">
        <f t="shared" si="1"/>
        <v>7</v>
      </c>
      <c r="G26" s="62">
        <v>37609</v>
      </c>
      <c r="H26" s="48">
        <f t="shared" si="2"/>
        <v>14</v>
      </c>
      <c r="I26" s="62">
        <v>5902</v>
      </c>
      <c r="J26" s="43">
        <f t="shared" si="3"/>
        <v>13</v>
      </c>
      <c r="K26" s="49">
        <f t="shared" si="4"/>
        <v>176411.97034903424</v>
      </c>
      <c r="L26" s="43">
        <f t="shared" si="5"/>
        <v>4</v>
      </c>
      <c r="M26" s="22">
        <f t="shared" si="6"/>
        <v>0.30534430130891405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77425947</v>
      </c>
      <c r="E27" s="47">
        <f t="shared" si="0"/>
        <v>4.7302118501049515E-3</v>
      </c>
      <c r="F27" s="43">
        <f t="shared" si="1"/>
        <v>17</v>
      </c>
      <c r="G27" s="62">
        <v>28528</v>
      </c>
      <c r="H27" s="48">
        <f t="shared" si="2"/>
        <v>15</v>
      </c>
      <c r="I27" s="62">
        <v>4363</v>
      </c>
      <c r="J27" s="43">
        <f t="shared" si="3"/>
        <v>14</v>
      </c>
      <c r="K27" s="49">
        <f t="shared" si="4"/>
        <v>17746.034150813659</v>
      </c>
      <c r="L27" s="43">
        <f t="shared" si="5"/>
        <v>20</v>
      </c>
      <c r="M27" s="22">
        <f t="shared" si="6"/>
        <v>0.22572300688085262</v>
      </c>
      <c r="N27" s="15">
        <f t="shared" si="7"/>
        <v>14</v>
      </c>
    </row>
    <row r="28" spans="2:15" ht="18.75" customHeight="1">
      <c r="B28" s="45" t="s">
        <v>60</v>
      </c>
      <c r="C28" s="46"/>
      <c r="D28" s="62">
        <v>246282335</v>
      </c>
      <c r="E28" s="47">
        <f t="shared" si="0"/>
        <v>1.5046217251802132E-2</v>
      </c>
      <c r="F28" s="43">
        <f t="shared" si="1"/>
        <v>14</v>
      </c>
      <c r="G28" s="62">
        <v>9835</v>
      </c>
      <c r="H28" s="48">
        <f t="shared" si="2"/>
        <v>18</v>
      </c>
      <c r="I28" s="62">
        <v>4331</v>
      </c>
      <c r="J28" s="43">
        <f t="shared" si="3"/>
        <v>15</v>
      </c>
      <c r="K28" s="49">
        <f t="shared" si="4"/>
        <v>56865.004617871164</v>
      </c>
      <c r="L28" s="43">
        <f t="shared" si="5"/>
        <v>13</v>
      </c>
      <c r="M28" s="22">
        <f t="shared" si="6"/>
        <v>0.22406746339696829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1687577</v>
      </c>
      <c r="E29" s="52">
        <f t="shared" si="0"/>
        <v>1.0309976219424948E-4</v>
      </c>
      <c r="F29" s="43">
        <f t="shared" si="1"/>
        <v>20</v>
      </c>
      <c r="G29" s="63">
        <v>831</v>
      </c>
      <c r="H29" s="48">
        <f t="shared" si="2"/>
        <v>20</v>
      </c>
      <c r="I29" s="63">
        <v>132</v>
      </c>
      <c r="J29" s="43">
        <f t="shared" si="3"/>
        <v>20</v>
      </c>
      <c r="K29" s="53">
        <f t="shared" si="4"/>
        <v>12784.674242424242</v>
      </c>
      <c r="L29" s="43">
        <f t="shared" si="5"/>
        <v>21</v>
      </c>
      <c r="M29" s="29">
        <f t="shared" si="6"/>
        <v>6.8291168710228152E-3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16368388870</v>
      </c>
      <c r="E30" s="86"/>
      <c r="F30" s="87"/>
      <c r="G30" s="64">
        <v>490724</v>
      </c>
      <c r="H30" s="87"/>
      <c r="I30" s="64">
        <v>17354</v>
      </c>
      <c r="J30" s="87"/>
      <c r="K30" s="56">
        <f>IFERROR(D30/I30,0)</f>
        <v>943205.53589950444</v>
      </c>
      <c r="L30" s="87"/>
      <c r="M30" s="31">
        <f t="shared" si="6"/>
        <v>0.89782192560401475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82" priority="33" stopIfTrue="1">
      <formula>$F8&lt;=5</formula>
    </cfRule>
  </conditionalFormatting>
  <conditionalFormatting sqref="H8:H29">
    <cfRule type="expression" dxfId="581" priority="34" stopIfTrue="1">
      <formula>$H8&lt;=5</formula>
    </cfRule>
  </conditionalFormatting>
  <conditionalFormatting sqref="J8:J29">
    <cfRule type="expression" dxfId="580" priority="35" stopIfTrue="1">
      <formula>$J8&lt;=5</formula>
    </cfRule>
  </conditionalFormatting>
  <conditionalFormatting sqref="L8:L29">
    <cfRule type="expression" dxfId="579" priority="36" stopIfTrue="1">
      <formula>$L8&lt;=5</formula>
    </cfRule>
  </conditionalFormatting>
  <conditionalFormatting sqref="E8:E29">
    <cfRule type="expression" dxfId="578" priority="31" stopIfTrue="1">
      <formula>$F8&lt;=5</formula>
    </cfRule>
  </conditionalFormatting>
  <conditionalFormatting sqref="G8:G29">
    <cfRule type="expression" dxfId="577" priority="29" stopIfTrue="1">
      <formula>$H8&lt;=5</formula>
    </cfRule>
  </conditionalFormatting>
  <conditionalFormatting sqref="I8:I29">
    <cfRule type="expression" dxfId="576" priority="27" stopIfTrue="1">
      <formula>$J8&lt;=5</formula>
    </cfRule>
  </conditionalFormatting>
  <conditionalFormatting sqref="K8:K29">
    <cfRule type="expression" dxfId="575" priority="25" stopIfTrue="1">
      <formula>$L8&lt;=5</formula>
    </cfRule>
  </conditionalFormatting>
  <conditionalFormatting sqref="D8:D29">
    <cfRule type="expression" dxfId="574" priority="23" stopIfTrue="1">
      <formula>$F8&lt;=5</formula>
    </cfRule>
  </conditionalFormatting>
  <conditionalFormatting sqref="N8:N29">
    <cfRule type="expression" dxfId="573" priority="17" stopIfTrue="1">
      <formula>$N8&lt;=5</formula>
    </cfRule>
  </conditionalFormatting>
  <conditionalFormatting sqref="M8:M29">
    <cfRule type="expression" dxfId="572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222</v>
      </c>
    </row>
    <row r="3" spans="1:14" s="1" customFormat="1" ht="18.75" customHeight="1">
      <c r="A3" s="37"/>
      <c r="B3" s="97" t="s">
        <v>179</v>
      </c>
      <c r="C3" s="98"/>
      <c r="D3" s="106">
        <v>31367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456421799</v>
      </c>
      <c r="E8" s="42">
        <f t="shared" ref="E8:E29" si="0">IFERROR(D8/$D$30,0)</f>
        <v>1.6972131863002959E-2</v>
      </c>
      <c r="F8" s="43">
        <f>_xlfn.IFS(D8&gt;0,RANK(D8,$D$8:$D$29,0),D8=0,"-")</f>
        <v>13</v>
      </c>
      <c r="G8" s="61">
        <v>58064</v>
      </c>
      <c r="H8" s="48">
        <f>_xlfn.IFS(G8&gt;0,RANK(G8,$G$8:$G$29,0),G8=0,"-")</f>
        <v>15</v>
      </c>
      <c r="I8" s="61">
        <v>11042</v>
      </c>
      <c r="J8" s="43">
        <f>_xlfn.IFS(I8&gt;0,RANK(I8,$I$8:$I$29,0),I8=0,"-")</f>
        <v>12</v>
      </c>
      <c r="K8" s="44">
        <f>IFERROR(D8/I8,0)</f>
        <v>41335.066020648432</v>
      </c>
      <c r="L8" s="43">
        <f>_xlfn.IFS(K8&gt;0,RANK(K8,$K$8:$K$29,0),K8=0,"-")</f>
        <v>14</v>
      </c>
      <c r="M8" s="16">
        <f>IFERROR(I8/$D$3,0)</f>
        <v>0.35202601460133259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2962961194</v>
      </c>
      <c r="E9" s="47">
        <f t="shared" si="0"/>
        <v>0.11017827851278569</v>
      </c>
      <c r="F9" s="43">
        <f t="shared" ref="F9:F29" si="1">_xlfn.IFS(D9&gt;0,RANK(D9,$D$8:$D$29,0),D9=0,"-")</f>
        <v>3</v>
      </c>
      <c r="G9" s="62">
        <v>75543</v>
      </c>
      <c r="H9" s="48">
        <f t="shared" ref="H9:H29" si="2">_xlfn.IFS(G9&gt;0,RANK(G9,$G$8:$G$29,0),G9=0,"-")</f>
        <v>11</v>
      </c>
      <c r="I9" s="62">
        <v>13799</v>
      </c>
      <c r="J9" s="43">
        <f t="shared" ref="J9:J29" si="3">_xlfn.IFS(I9&gt;0,RANK(I9,$I$8:$I$29,0),I9=0,"-")</f>
        <v>9</v>
      </c>
      <c r="K9" s="49">
        <f t="shared" ref="K9:K29" si="4">IFERROR(D9/I9,0)</f>
        <v>214722.89252844409</v>
      </c>
      <c r="L9" s="43">
        <f t="shared" ref="L9:L29" si="5">_xlfn.IFS(K9&gt;0,RANK(K9,$K$8:$K$29,0),K9=0,"-")</f>
        <v>1</v>
      </c>
      <c r="M9" s="22">
        <f t="shared" ref="M9:M30" si="6">IFERROR(I9/$D$3,0)</f>
        <v>0.43992093601555776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284578376</v>
      </c>
      <c r="E10" s="47">
        <f t="shared" si="0"/>
        <v>1.0582101322533977E-2</v>
      </c>
      <c r="F10" s="43">
        <f t="shared" si="1"/>
        <v>16</v>
      </c>
      <c r="G10" s="62">
        <v>36809</v>
      </c>
      <c r="H10" s="48">
        <f t="shared" si="2"/>
        <v>16</v>
      </c>
      <c r="I10" s="62">
        <v>5841</v>
      </c>
      <c r="J10" s="43">
        <f t="shared" si="3"/>
        <v>17</v>
      </c>
      <c r="K10" s="49">
        <f t="shared" si="4"/>
        <v>48720.831364492384</v>
      </c>
      <c r="L10" s="43">
        <f t="shared" si="5"/>
        <v>13</v>
      </c>
      <c r="M10" s="22">
        <f t="shared" si="6"/>
        <v>0.18621481174482737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2088423489</v>
      </c>
      <c r="E11" s="47">
        <f t="shared" si="0"/>
        <v>7.7658426742016132E-2</v>
      </c>
      <c r="F11" s="43">
        <f t="shared" si="1"/>
        <v>5</v>
      </c>
      <c r="G11" s="62">
        <v>334439</v>
      </c>
      <c r="H11" s="48">
        <f t="shared" si="2"/>
        <v>3</v>
      </c>
      <c r="I11" s="62">
        <v>22899</v>
      </c>
      <c r="J11" s="43">
        <f t="shared" si="3"/>
        <v>3</v>
      </c>
      <c r="K11" s="49">
        <f t="shared" si="4"/>
        <v>91201.514869644961</v>
      </c>
      <c r="L11" s="43">
        <f t="shared" si="5"/>
        <v>9</v>
      </c>
      <c r="M11" s="22">
        <f t="shared" si="6"/>
        <v>0.73003474989638795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620187118</v>
      </c>
      <c r="E12" s="47">
        <f t="shared" si="0"/>
        <v>2.3061776561710139E-2</v>
      </c>
      <c r="F12" s="43">
        <f t="shared" si="1"/>
        <v>11</v>
      </c>
      <c r="G12" s="62">
        <v>64692</v>
      </c>
      <c r="H12" s="48">
        <f t="shared" si="2"/>
        <v>14</v>
      </c>
      <c r="I12" s="62">
        <v>5846</v>
      </c>
      <c r="J12" s="43">
        <f t="shared" si="3"/>
        <v>16</v>
      </c>
      <c r="K12" s="49">
        <f t="shared" si="4"/>
        <v>106087.43037974683</v>
      </c>
      <c r="L12" s="43">
        <f t="shared" si="5"/>
        <v>6</v>
      </c>
      <c r="M12" s="22">
        <f t="shared" si="6"/>
        <v>0.1863742149392674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1480884575</v>
      </c>
      <c r="E13" s="47">
        <f t="shared" si="0"/>
        <v>5.5066976064364302E-2</v>
      </c>
      <c r="F13" s="43">
        <f t="shared" si="1"/>
        <v>8</v>
      </c>
      <c r="G13" s="62">
        <v>203742</v>
      </c>
      <c r="H13" s="48">
        <f t="shared" si="2"/>
        <v>5</v>
      </c>
      <c r="I13" s="62">
        <v>14751</v>
      </c>
      <c r="J13" s="43">
        <f t="shared" si="3"/>
        <v>7</v>
      </c>
      <c r="K13" s="49">
        <f t="shared" si="4"/>
        <v>100392.14798996678</v>
      </c>
      <c r="L13" s="43">
        <f t="shared" si="5"/>
        <v>8</v>
      </c>
      <c r="M13" s="22">
        <f t="shared" si="6"/>
        <v>0.47027130423693692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1018047027</v>
      </c>
      <c r="E14" s="47">
        <f t="shared" si="0"/>
        <v>3.7856273348114415E-2</v>
      </c>
      <c r="F14" s="43">
        <f t="shared" si="1"/>
        <v>10</v>
      </c>
      <c r="G14" s="62">
        <v>100424</v>
      </c>
      <c r="H14" s="48">
        <f t="shared" si="2"/>
        <v>10</v>
      </c>
      <c r="I14" s="62">
        <v>13302</v>
      </c>
      <c r="J14" s="43">
        <f t="shared" si="3"/>
        <v>10</v>
      </c>
      <c r="K14" s="49">
        <f t="shared" si="4"/>
        <v>76533.380469102383</v>
      </c>
      <c r="L14" s="43">
        <f t="shared" si="5"/>
        <v>11</v>
      </c>
      <c r="M14" s="22">
        <f t="shared" si="6"/>
        <v>0.42407625848822011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83297126</v>
      </c>
      <c r="E15" s="47">
        <f t="shared" si="0"/>
        <v>3.0974195566000392E-3</v>
      </c>
      <c r="F15" s="43">
        <f t="shared" si="1"/>
        <v>18</v>
      </c>
      <c r="G15" s="62">
        <v>24671</v>
      </c>
      <c r="H15" s="48">
        <f t="shared" si="2"/>
        <v>17</v>
      </c>
      <c r="I15" s="62">
        <v>4767</v>
      </c>
      <c r="J15" s="43">
        <f t="shared" si="3"/>
        <v>18</v>
      </c>
      <c r="K15" s="49">
        <f t="shared" si="4"/>
        <v>17473.699601426473</v>
      </c>
      <c r="L15" s="43">
        <f t="shared" si="5"/>
        <v>19</v>
      </c>
      <c r="M15" s="22">
        <f t="shared" si="6"/>
        <v>0.15197500557911181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5035482374</v>
      </c>
      <c r="E16" s="47">
        <f t="shared" si="0"/>
        <v>0.18724537485413834</v>
      </c>
      <c r="F16" s="43">
        <f t="shared" si="1"/>
        <v>1</v>
      </c>
      <c r="G16" s="62">
        <v>404029</v>
      </c>
      <c r="H16" s="48">
        <f t="shared" si="2"/>
        <v>1</v>
      </c>
      <c r="I16" s="62">
        <v>25074</v>
      </c>
      <c r="J16" s="43">
        <f t="shared" si="3"/>
        <v>1</v>
      </c>
      <c r="K16" s="49">
        <f t="shared" si="4"/>
        <v>200824.8533939539</v>
      </c>
      <c r="L16" s="43">
        <f t="shared" si="5"/>
        <v>2</v>
      </c>
      <c r="M16" s="22">
        <f t="shared" si="6"/>
        <v>0.79937513947779515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1720465583</v>
      </c>
      <c r="E17" s="47">
        <f t="shared" si="0"/>
        <v>6.3975841654386592E-2</v>
      </c>
      <c r="F17" s="43">
        <f t="shared" si="1"/>
        <v>7</v>
      </c>
      <c r="G17" s="62">
        <v>141979</v>
      </c>
      <c r="H17" s="48">
        <f t="shared" si="2"/>
        <v>6</v>
      </c>
      <c r="I17" s="62">
        <v>16563</v>
      </c>
      <c r="J17" s="43">
        <f t="shared" si="3"/>
        <v>5</v>
      </c>
      <c r="K17" s="49">
        <f t="shared" si="4"/>
        <v>103874.03145565417</v>
      </c>
      <c r="L17" s="43">
        <f t="shared" si="5"/>
        <v>7</v>
      </c>
      <c r="M17" s="22">
        <f t="shared" si="6"/>
        <v>0.52803902190199892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2052454071</v>
      </c>
      <c r="E18" s="47">
        <f t="shared" si="0"/>
        <v>7.6320897056385423E-2</v>
      </c>
      <c r="F18" s="43">
        <f t="shared" si="1"/>
        <v>6</v>
      </c>
      <c r="G18" s="62">
        <v>340794</v>
      </c>
      <c r="H18" s="48">
        <f t="shared" si="2"/>
        <v>2</v>
      </c>
      <c r="I18" s="62">
        <v>22967</v>
      </c>
      <c r="J18" s="43">
        <f t="shared" si="3"/>
        <v>2</v>
      </c>
      <c r="K18" s="49">
        <f t="shared" si="4"/>
        <v>89365.353376583793</v>
      </c>
      <c r="L18" s="43">
        <f t="shared" si="5"/>
        <v>10</v>
      </c>
      <c r="M18" s="22">
        <f t="shared" si="6"/>
        <v>0.73220263334077218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438411789</v>
      </c>
      <c r="E19" s="47">
        <f t="shared" si="0"/>
        <v>1.6302426197665091E-2</v>
      </c>
      <c r="F19" s="43">
        <f t="shared" si="1"/>
        <v>14</v>
      </c>
      <c r="G19" s="62">
        <v>112532</v>
      </c>
      <c r="H19" s="48">
        <f t="shared" si="2"/>
        <v>9</v>
      </c>
      <c r="I19" s="62">
        <v>13917</v>
      </c>
      <c r="J19" s="43">
        <f t="shared" si="3"/>
        <v>8</v>
      </c>
      <c r="K19" s="49">
        <f t="shared" si="4"/>
        <v>31501.888984694979</v>
      </c>
      <c r="L19" s="43">
        <f t="shared" si="5"/>
        <v>16</v>
      </c>
      <c r="M19" s="22">
        <f t="shared" si="6"/>
        <v>0.44368285140434216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3772511072</v>
      </c>
      <c r="E20" s="47">
        <f t="shared" si="0"/>
        <v>0.14028154551098174</v>
      </c>
      <c r="F20" s="43">
        <f t="shared" si="1"/>
        <v>2</v>
      </c>
      <c r="G20" s="62">
        <v>333286</v>
      </c>
      <c r="H20" s="48">
        <f t="shared" si="2"/>
        <v>4</v>
      </c>
      <c r="I20" s="62">
        <v>22423</v>
      </c>
      <c r="J20" s="43">
        <f t="shared" si="3"/>
        <v>4</v>
      </c>
      <c r="K20" s="49">
        <f t="shared" si="4"/>
        <v>168242.9234268385</v>
      </c>
      <c r="L20" s="43">
        <f t="shared" si="5"/>
        <v>4</v>
      </c>
      <c r="M20" s="22">
        <f t="shared" si="6"/>
        <v>0.71485956578569831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2289584925</v>
      </c>
      <c r="E21" s="47">
        <f t="shared" si="0"/>
        <v>8.5138653201451808E-2</v>
      </c>
      <c r="F21" s="43">
        <f t="shared" si="1"/>
        <v>4</v>
      </c>
      <c r="G21" s="62">
        <v>122555</v>
      </c>
      <c r="H21" s="48">
        <f t="shared" si="2"/>
        <v>8</v>
      </c>
      <c r="I21" s="62">
        <v>12655</v>
      </c>
      <c r="J21" s="43">
        <f t="shared" si="3"/>
        <v>11</v>
      </c>
      <c r="K21" s="49">
        <f t="shared" si="4"/>
        <v>180923.34452785461</v>
      </c>
      <c r="L21" s="43">
        <f t="shared" si="5"/>
        <v>3</v>
      </c>
      <c r="M21" s="22">
        <f t="shared" si="6"/>
        <v>0.40344948512768197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139412</v>
      </c>
      <c r="E22" s="47">
        <f t="shared" si="0"/>
        <v>5.1840618753728028E-6</v>
      </c>
      <c r="F22" s="43">
        <f t="shared" si="1"/>
        <v>21</v>
      </c>
      <c r="G22" s="62">
        <v>85</v>
      </c>
      <c r="H22" s="48">
        <f t="shared" si="2"/>
        <v>21</v>
      </c>
      <c r="I22" s="62">
        <v>28</v>
      </c>
      <c r="J22" s="43">
        <f t="shared" si="3"/>
        <v>21</v>
      </c>
      <c r="K22" s="49">
        <f t="shared" si="4"/>
        <v>4979</v>
      </c>
      <c r="L22" s="43">
        <f t="shared" si="5"/>
        <v>21</v>
      </c>
      <c r="M22" s="22">
        <f t="shared" si="6"/>
        <v>8.9265788886409283E-4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10636975</v>
      </c>
      <c r="E24" s="47">
        <f t="shared" si="0"/>
        <v>3.9553794914923838E-4</v>
      </c>
      <c r="F24" s="43">
        <f t="shared" si="1"/>
        <v>19</v>
      </c>
      <c r="G24" s="62">
        <v>3047</v>
      </c>
      <c r="H24" s="48">
        <f t="shared" si="2"/>
        <v>19</v>
      </c>
      <c r="I24" s="62">
        <v>808</v>
      </c>
      <c r="J24" s="43">
        <f t="shared" si="3"/>
        <v>19</v>
      </c>
      <c r="K24" s="49">
        <f t="shared" si="4"/>
        <v>13164.573019801981</v>
      </c>
      <c r="L24" s="43">
        <f t="shared" si="5"/>
        <v>20</v>
      </c>
      <c r="M24" s="22">
        <f t="shared" si="6"/>
        <v>2.575955622150668E-2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594930768</v>
      </c>
      <c r="E25" s="47">
        <f t="shared" si="0"/>
        <v>2.2122614357982542E-2</v>
      </c>
      <c r="F25" s="43">
        <f t="shared" si="1"/>
        <v>12</v>
      </c>
      <c r="G25" s="62">
        <v>124307</v>
      </c>
      <c r="H25" s="48">
        <f t="shared" si="2"/>
        <v>7</v>
      </c>
      <c r="I25" s="62">
        <v>15186</v>
      </c>
      <c r="J25" s="43">
        <f t="shared" si="3"/>
        <v>6</v>
      </c>
      <c r="K25" s="49">
        <f t="shared" si="4"/>
        <v>39176.265507704462</v>
      </c>
      <c r="L25" s="43">
        <f t="shared" si="5"/>
        <v>15</v>
      </c>
      <c r="M25" s="22">
        <f t="shared" si="6"/>
        <v>0.48413938215321833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1418837366</v>
      </c>
      <c r="E26" s="47">
        <f t="shared" si="0"/>
        <v>5.2759738734362668E-2</v>
      </c>
      <c r="F26" s="43">
        <f t="shared" si="1"/>
        <v>9</v>
      </c>
      <c r="G26" s="62">
        <v>68229</v>
      </c>
      <c r="H26" s="48">
        <f t="shared" si="2"/>
        <v>12</v>
      </c>
      <c r="I26" s="62">
        <v>10982</v>
      </c>
      <c r="J26" s="43">
        <f t="shared" si="3"/>
        <v>13</v>
      </c>
      <c r="K26" s="49">
        <f t="shared" si="4"/>
        <v>129196.62775450738</v>
      </c>
      <c r="L26" s="43">
        <f t="shared" si="5"/>
        <v>5</v>
      </c>
      <c r="M26" s="22">
        <f t="shared" si="6"/>
        <v>0.35011317626805238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180693699</v>
      </c>
      <c r="E27" s="47">
        <f t="shared" si="0"/>
        <v>6.7191297456889567E-3</v>
      </c>
      <c r="F27" s="43">
        <f t="shared" si="1"/>
        <v>17</v>
      </c>
      <c r="G27" s="62">
        <v>65557</v>
      </c>
      <c r="H27" s="48">
        <f t="shared" si="2"/>
        <v>13</v>
      </c>
      <c r="I27" s="62">
        <v>8794</v>
      </c>
      <c r="J27" s="43">
        <f t="shared" si="3"/>
        <v>14</v>
      </c>
      <c r="K27" s="49">
        <f t="shared" si="4"/>
        <v>20547.38446668183</v>
      </c>
      <c r="L27" s="43">
        <f t="shared" si="5"/>
        <v>18</v>
      </c>
      <c r="M27" s="22">
        <f t="shared" si="6"/>
        <v>0.28035833838110114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380406002</v>
      </c>
      <c r="E28" s="47">
        <f t="shared" si="0"/>
        <v>1.4145469917447496E-2</v>
      </c>
      <c r="F28" s="43">
        <f t="shared" si="1"/>
        <v>15</v>
      </c>
      <c r="G28" s="62">
        <v>13375</v>
      </c>
      <c r="H28" s="48">
        <f t="shared" si="2"/>
        <v>18</v>
      </c>
      <c r="I28" s="62">
        <v>6399</v>
      </c>
      <c r="J28" s="43">
        <f t="shared" si="3"/>
        <v>15</v>
      </c>
      <c r="K28" s="49">
        <f t="shared" si="4"/>
        <v>59447.726519768716</v>
      </c>
      <c r="L28" s="43">
        <f t="shared" si="5"/>
        <v>12</v>
      </c>
      <c r="M28" s="22">
        <f t="shared" si="6"/>
        <v>0.20400420824433321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3071190</v>
      </c>
      <c r="E29" s="52">
        <f t="shared" si="0"/>
        <v>1.1420278735708691E-4</v>
      </c>
      <c r="F29" s="43">
        <f t="shared" si="1"/>
        <v>20</v>
      </c>
      <c r="G29" s="63">
        <v>964</v>
      </c>
      <c r="H29" s="48">
        <f t="shared" si="2"/>
        <v>20</v>
      </c>
      <c r="I29" s="63">
        <v>132</v>
      </c>
      <c r="J29" s="43">
        <f t="shared" si="3"/>
        <v>20</v>
      </c>
      <c r="K29" s="53">
        <f t="shared" si="4"/>
        <v>23266.590909090908</v>
      </c>
      <c r="L29" s="43">
        <f t="shared" si="5"/>
        <v>17</v>
      </c>
      <c r="M29" s="29">
        <f t="shared" si="6"/>
        <v>4.2082443332164378E-3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26892425930</v>
      </c>
      <c r="E30" s="86"/>
      <c r="F30" s="87"/>
      <c r="G30" s="64">
        <v>778964</v>
      </c>
      <c r="H30" s="87"/>
      <c r="I30" s="64">
        <v>28447</v>
      </c>
      <c r="J30" s="87"/>
      <c r="K30" s="56">
        <f>IFERROR(D30/I30,0)</f>
        <v>945351.91514043661</v>
      </c>
      <c r="L30" s="87"/>
      <c r="M30" s="31">
        <f t="shared" si="6"/>
        <v>0.90690853444703035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71" priority="24" stopIfTrue="1">
      <formula>$F8&lt;=5</formula>
    </cfRule>
  </conditionalFormatting>
  <conditionalFormatting sqref="H8:H29">
    <cfRule type="expression" dxfId="570" priority="25" stopIfTrue="1">
      <formula>$H8&lt;=5</formula>
    </cfRule>
  </conditionalFormatting>
  <conditionalFormatting sqref="J8:J29">
    <cfRule type="expression" dxfId="569" priority="26" stopIfTrue="1">
      <formula>$J8&lt;=5</formula>
    </cfRule>
  </conditionalFormatting>
  <conditionalFormatting sqref="L8:L29">
    <cfRule type="expression" dxfId="568" priority="27" stopIfTrue="1">
      <formula>$L8&lt;=5</formula>
    </cfRule>
  </conditionalFormatting>
  <conditionalFormatting sqref="E8:E29">
    <cfRule type="expression" dxfId="567" priority="22" stopIfTrue="1">
      <formula>$F8&lt;=5</formula>
    </cfRule>
  </conditionalFormatting>
  <conditionalFormatting sqref="G8:G29">
    <cfRule type="expression" dxfId="566" priority="20" stopIfTrue="1">
      <formula>$H8&lt;=5</formula>
    </cfRule>
  </conditionalFormatting>
  <conditionalFormatting sqref="I8:I29">
    <cfRule type="expression" dxfId="565" priority="18" stopIfTrue="1">
      <formula>$J8&lt;=5</formula>
    </cfRule>
  </conditionalFormatting>
  <conditionalFormatting sqref="K8:K29">
    <cfRule type="expression" dxfId="564" priority="16" stopIfTrue="1">
      <formula>$L8&lt;=5</formula>
    </cfRule>
  </conditionalFormatting>
  <conditionalFormatting sqref="D8:D29">
    <cfRule type="expression" dxfId="563" priority="14" stopIfTrue="1">
      <formula>$F8&lt;=5</formula>
    </cfRule>
  </conditionalFormatting>
  <conditionalFormatting sqref="N8:N29">
    <cfRule type="expression" dxfId="562" priority="8" stopIfTrue="1">
      <formula>$N8&lt;=5</formula>
    </cfRule>
  </conditionalFormatting>
  <conditionalFormatting sqref="M8:M29">
    <cfRule type="expression" dxfId="56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223</v>
      </c>
    </row>
    <row r="3" spans="1:14" s="1" customFormat="1" ht="18.75" customHeight="1">
      <c r="A3" s="37"/>
      <c r="B3" s="97" t="s">
        <v>179</v>
      </c>
      <c r="C3" s="98"/>
      <c r="D3" s="106">
        <v>13718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251917796</v>
      </c>
      <c r="E8" s="42">
        <f t="shared" ref="E8:E29" si="0">IFERROR(D8/$D$30,0)</f>
        <v>2.2437116054328868E-2</v>
      </c>
      <c r="F8" s="43">
        <f>_xlfn.IFS(D8&gt;0,RANK(D8,$D$8:$D$29,0),D8=0,"-")</f>
        <v>12</v>
      </c>
      <c r="G8" s="61">
        <v>28976</v>
      </c>
      <c r="H8" s="48">
        <f>_xlfn.IFS(G8&gt;0,RANK(G8,$G$8:$G$29,0),G8=0,"-")</f>
        <v>12</v>
      </c>
      <c r="I8" s="61">
        <v>4874</v>
      </c>
      <c r="J8" s="43">
        <f>_xlfn.IFS(I8&gt;0,RANK(I8,$I$8:$I$29,0),I8=0,"-")</f>
        <v>12</v>
      </c>
      <c r="K8" s="44">
        <f>IFERROR(D8/I8,0)</f>
        <v>51686.04759950759</v>
      </c>
      <c r="L8" s="43">
        <f>_xlfn.IFS(K8&gt;0,RANK(K8,$K$8:$K$29,0),K8=0,"-")</f>
        <v>13</v>
      </c>
      <c r="M8" s="16">
        <f>IFERROR(I8/$D$3,0)</f>
        <v>0.35529960635661173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1288742087</v>
      </c>
      <c r="E9" s="47">
        <f t="shared" si="0"/>
        <v>0.11478210840697015</v>
      </c>
      <c r="F9" s="43">
        <f t="shared" ref="F9:F29" si="1">_xlfn.IFS(D9&gt;0,RANK(D9,$D$8:$D$29,0),D9=0,"-")</f>
        <v>3</v>
      </c>
      <c r="G9" s="62">
        <v>32211</v>
      </c>
      <c r="H9" s="48">
        <f t="shared" ref="H9:H29" si="2">_xlfn.IFS(G9&gt;0,RANK(G9,$G$8:$G$29,0),G9=0,"-")</f>
        <v>11</v>
      </c>
      <c r="I9" s="62">
        <v>5593</v>
      </c>
      <c r="J9" s="43">
        <f t="shared" ref="J9:J29" si="3">_xlfn.IFS(I9&gt;0,RANK(I9,$I$8:$I$29,0),I9=0,"-")</f>
        <v>10</v>
      </c>
      <c r="K9" s="49">
        <f t="shared" ref="K9:K29" si="4">IFERROR(D9/I9,0)</f>
        <v>230420.54121222958</v>
      </c>
      <c r="L9" s="43">
        <f t="shared" ref="L9:L29" si="5">_xlfn.IFS(K9&gt;0,RANK(K9,$K$8:$K$29,0),K9=0,"-")</f>
        <v>1</v>
      </c>
      <c r="M9" s="22">
        <f t="shared" ref="M9:M30" si="6">IFERROR(I9/$D$3,0)</f>
        <v>0.40771249453273073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140025417</v>
      </c>
      <c r="E10" s="47">
        <f t="shared" si="0"/>
        <v>1.2471395755561446E-2</v>
      </c>
      <c r="F10" s="43">
        <f t="shared" si="1"/>
        <v>16</v>
      </c>
      <c r="G10" s="62">
        <v>14618</v>
      </c>
      <c r="H10" s="48">
        <f t="shared" si="2"/>
        <v>16</v>
      </c>
      <c r="I10" s="62">
        <v>2507</v>
      </c>
      <c r="J10" s="43">
        <f t="shared" si="3"/>
        <v>17</v>
      </c>
      <c r="K10" s="49">
        <f t="shared" si="4"/>
        <v>55853.776226565613</v>
      </c>
      <c r="L10" s="43">
        <f t="shared" si="5"/>
        <v>12</v>
      </c>
      <c r="M10" s="22">
        <f t="shared" si="6"/>
        <v>0.18275258784079312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789964463</v>
      </c>
      <c r="E11" s="47">
        <f t="shared" si="0"/>
        <v>7.0358365373784801E-2</v>
      </c>
      <c r="F11" s="43">
        <f t="shared" si="1"/>
        <v>6</v>
      </c>
      <c r="G11" s="62">
        <v>138545</v>
      </c>
      <c r="H11" s="48">
        <f t="shared" si="2"/>
        <v>2</v>
      </c>
      <c r="I11" s="62">
        <v>9613</v>
      </c>
      <c r="J11" s="43">
        <f t="shared" si="3"/>
        <v>2</v>
      </c>
      <c r="K11" s="49">
        <f t="shared" si="4"/>
        <v>82176.683969624472</v>
      </c>
      <c r="L11" s="43">
        <f t="shared" si="5"/>
        <v>10</v>
      </c>
      <c r="M11" s="22">
        <f t="shared" si="6"/>
        <v>0.7007581280069981</v>
      </c>
      <c r="N11" s="15">
        <f t="shared" si="7"/>
        <v>2</v>
      </c>
    </row>
    <row r="12" spans="1:14" ht="18.75" customHeight="1">
      <c r="B12" s="45" t="s">
        <v>50</v>
      </c>
      <c r="C12" s="46"/>
      <c r="D12" s="62">
        <v>257099934</v>
      </c>
      <c r="E12" s="47">
        <f t="shared" si="0"/>
        <v>2.2898664359219355E-2</v>
      </c>
      <c r="F12" s="43">
        <f t="shared" si="1"/>
        <v>11</v>
      </c>
      <c r="G12" s="62">
        <v>28014</v>
      </c>
      <c r="H12" s="48">
        <f t="shared" si="2"/>
        <v>13</v>
      </c>
      <c r="I12" s="62">
        <v>2730</v>
      </c>
      <c r="J12" s="43">
        <f t="shared" si="3"/>
        <v>16</v>
      </c>
      <c r="K12" s="49">
        <f t="shared" si="4"/>
        <v>94175.8</v>
      </c>
      <c r="L12" s="43">
        <f t="shared" si="5"/>
        <v>7</v>
      </c>
      <c r="M12" s="22">
        <f t="shared" si="6"/>
        <v>0.19900860183700247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571411878</v>
      </c>
      <c r="E13" s="47">
        <f t="shared" si="0"/>
        <v>5.0892929459846525E-2</v>
      </c>
      <c r="F13" s="43">
        <f t="shared" si="1"/>
        <v>9</v>
      </c>
      <c r="G13" s="62">
        <v>85491</v>
      </c>
      <c r="H13" s="48">
        <f t="shared" si="2"/>
        <v>5</v>
      </c>
      <c r="I13" s="62">
        <v>6133</v>
      </c>
      <c r="J13" s="43">
        <f t="shared" si="3"/>
        <v>7</v>
      </c>
      <c r="K13" s="49">
        <f t="shared" si="4"/>
        <v>93170.043698027061</v>
      </c>
      <c r="L13" s="43">
        <f t="shared" si="5"/>
        <v>8</v>
      </c>
      <c r="M13" s="22">
        <f t="shared" si="6"/>
        <v>0.44707683335763232</v>
      </c>
      <c r="N13" s="15">
        <f t="shared" si="7"/>
        <v>7</v>
      </c>
    </row>
    <row r="14" spans="1:14" ht="18.75" customHeight="1">
      <c r="B14" s="45" t="s">
        <v>52</v>
      </c>
      <c r="C14" s="46"/>
      <c r="D14" s="62">
        <v>415084012</v>
      </c>
      <c r="E14" s="47">
        <f t="shared" si="0"/>
        <v>3.6969552359613515E-2</v>
      </c>
      <c r="F14" s="43">
        <f t="shared" si="1"/>
        <v>10</v>
      </c>
      <c r="G14" s="62">
        <v>43505</v>
      </c>
      <c r="H14" s="48">
        <f t="shared" si="2"/>
        <v>10</v>
      </c>
      <c r="I14" s="62">
        <v>5876</v>
      </c>
      <c r="J14" s="43">
        <f t="shared" si="3"/>
        <v>9</v>
      </c>
      <c r="K14" s="49">
        <f t="shared" si="4"/>
        <v>70640.573859768556</v>
      </c>
      <c r="L14" s="43">
        <f t="shared" si="5"/>
        <v>11</v>
      </c>
      <c r="M14" s="22">
        <f t="shared" si="6"/>
        <v>0.42834232395392913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34064290</v>
      </c>
      <c r="E15" s="47">
        <f t="shared" si="0"/>
        <v>3.0339437712384332E-3</v>
      </c>
      <c r="F15" s="43">
        <f t="shared" si="1"/>
        <v>18</v>
      </c>
      <c r="G15" s="62">
        <v>7829</v>
      </c>
      <c r="H15" s="48">
        <f t="shared" si="2"/>
        <v>17</v>
      </c>
      <c r="I15" s="62">
        <v>1720</v>
      </c>
      <c r="J15" s="43">
        <f t="shared" si="3"/>
        <v>18</v>
      </c>
      <c r="K15" s="49">
        <f t="shared" si="4"/>
        <v>19804.819767441859</v>
      </c>
      <c r="L15" s="43">
        <f t="shared" si="5"/>
        <v>17</v>
      </c>
      <c r="M15" s="22">
        <f t="shared" si="6"/>
        <v>0.12538270884968655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2166832050</v>
      </c>
      <c r="E16" s="47">
        <f t="shared" si="0"/>
        <v>0.19298939157156381</v>
      </c>
      <c r="F16" s="43">
        <f t="shared" si="1"/>
        <v>1</v>
      </c>
      <c r="G16" s="62">
        <v>164825</v>
      </c>
      <c r="H16" s="48">
        <f t="shared" si="2"/>
        <v>1</v>
      </c>
      <c r="I16" s="62">
        <v>10158</v>
      </c>
      <c r="J16" s="43">
        <f t="shared" si="3"/>
        <v>1</v>
      </c>
      <c r="K16" s="49">
        <f t="shared" si="4"/>
        <v>213312.86178381572</v>
      </c>
      <c r="L16" s="43">
        <f t="shared" si="5"/>
        <v>2</v>
      </c>
      <c r="M16" s="22">
        <f t="shared" si="6"/>
        <v>0.7404869514506488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769787647</v>
      </c>
      <c r="E17" s="47">
        <f t="shared" si="0"/>
        <v>6.8561312647113432E-2</v>
      </c>
      <c r="F17" s="43">
        <f t="shared" si="1"/>
        <v>7</v>
      </c>
      <c r="G17" s="62">
        <v>60873</v>
      </c>
      <c r="H17" s="48">
        <f t="shared" si="2"/>
        <v>6</v>
      </c>
      <c r="I17" s="62">
        <v>6752</v>
      </c>
      <c r="J17" s="43">
        <f t="shared" si="3"/>
        <v>5</v>
      </c>
      <c r="K17" s="49">
        <f t="shared" si="4"/>
        <v>114008.83397511848</v>
      </c>
      <c r="L17" s="43">
        <f t="shared" si="5"/>
        <v>6</v>
      </c>
      <c r="M17" s="22">
        <f t="shared" si="6"/>
        <v>0.49220002915876948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847706343</v>
      </c>
      <c r="E18" s="47">
        <f t="shared" si="0"/>
        <v>7.5501159107797658E-2</v>
      </c>
      <c r="F18" s="43">
        <f t="shared" si="1"/>
        <v>5</v>
      </c>
      <c r="G18" s="62">
        <v>134518</v>
      </c>
      <c r="H18" s="48">
        <f t="shared" si="2"/>
        <v>3</v>
      </c>
      <c r="I18" s="62">
        <v>9377</v>
      </c>
      <c r="J18" s="43">
        <f t="shared" si="3"/>
        <v>3</v>
      </c>
      <c r="K18" s="49">
        <f t="shared" si="4"/>
        <v>90402.724005545489</v>
      </c>
      <c r="L18" s="43">
        <f t="shared" si="5"/>
        <v>9</v>
      </c>
      <c r="M18" s="22">
        <f t="shared" si="6"/>
        <v>0.68355445400204107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241566109</v>
      </c>
      <c r="E19" s="47">
        <f t="shared" si="0"/>
        <v>2.1515140686708997E-2</v>
      </c>
      <c r="F19" s="43">
        <f t="shared" si="1"/>
        <v>13</v>
      </c>
      <c r="G19" s="62">
        <v>51619</v>
      </c>
      <c r="H19" s="48">
        <f t="shared" si="2"/>
        <v>8</v>
      </c>
      <c r="I19" s="62">
        <v>6062</v>
      </c>
      <c r="J19" s="43">
        <f t="shared" si="3"/>
        <v>8</v>
      </c>
      <c r="K19" s="49">
        <f t="shared" si="4"/>
        <v>39849.242659188385</v>
      </c>
      <c r="L19" s="43">
        <f t="shared" si="5"/>
        <v>15</v>
      </c>
      <c r="M19" s="22">
        <f t="shared" si="6"/>
        <v>0.44190115177139527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1424292729</v>
      </c>
      <c r="E20" s="47">
        <f t="shared" si="0"/>
        <v>0.1268549573048415</v>
      </c>
      <c r="F20" s="43">
        <f t="shared" si="1"/>
        <v>2</v>
      </c>
      <c r="G20" s="62">
        <v>131475</v>
      </c>
      <c r="H20" s="48">
        <f t="shared" si="2"/>
        <v>4</v>
      </c>
      <c r="I20" s="62">
        <v>9044</v>
      </c>
      <c r="J20" s="43">
        <f t="shared" si="3"/>
        <v>4</v>
      </c>
      <c r="K20" s="49">
        <f t="shared" si="4"/>
        <v>157484.8218708536</v>
      </c>
      <c r="L20" s="43">
        <f t="shared" si="5"/>
        <v>4</v>
      </c>
      <c r="M20" s="22">
        <f t="shared" si="6"/>
        <v>0.65927977839335183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902004188</v>
      </c>
      <c r="E21" s="47">
        <f t="shared" si="0"/>
        <v>8.0337209077705141E-2</v>
      </c>
      <c r="F21" s="43">
        <f t="shared" si="1"/>
        <v>4</v>
      </c>
      <c r="G21" s="62">
        <v>51560</v>
      </c>
      <c r="H21" s="48">
        <f t="shared" si="2"/>
        <v>9</v>
      </c>
      <c r="I21" s="62">
        <v>5297</v>
      </c>
      <c r="J21" s="43">
        <f t="shared" si="3"/>
        <v>11</v>
      </c>
      <c r="K21" s="49">
        <f t="shared" si="4"/>
        <v>170285.85765527657</v>
      </c>
      <c r="L21" s="43">
        <f t="shared" si="5"/>
        <v>3</v>
      </c>
      <c r="M21" s="22">
        <f t="shared" si="6"/>
        <v>0.38613500510278465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23532</v>
      </c>
      <c r="E22" s="47">
        <f t="shared" si="0"/>
        <v>2.0958829561626796E-6</v>
      </c>
      <c r="F22" s="43">
        <f t="shared" si="1"/>
        <v>21</v>
      </c>
      <c r="G22" s="62">
        <v>5</v>
      </c>
      <c r="H22" s="48">
        <f t="shared" si="2"/>
        <v>22</v>
      </c>
      <c r="I22" s="62">
        <v>4</v>
      </c>
      <c r="J22" s="43">
        <f t="shared" si="3"/>
        <v>22</v>
      </c>
      <c r="K22" s="49">
        <f t="shared" si="4"/>
        <v>5883</v>
      </c>
      <c r="L22" s="43">
        <f t="shared" si="5"/>
        <v>21</v>
      </c>
      <c r="M22" s="22">
        <f t="shared" si="6"/>
        <v>2.9158769499927102E-4</v>
      </c>
      <c r="N22" s="15">
        <f t="shared" si="7"/>
        <v>22</v>
      </c>
    </row>
    <row r="23" spans="2:15" ht="18.75" customHeight="1">
      <c r="B23" s="17" t="s">
        <v>296</v>
      </c>
      <c r="C23" s="75"/>
      <c r="D23" s="62">
        <v>4703</v>
      </c>
      <c r="E23" s="47">
        <f t="shared" si="0"/>
        <v>4.1887376945576588E-7</v>
      </c>
      <c r="F23" s="43">
        <f t="shared" si="1"/>
        <v>22</v>
      </c>
      <c r="G23" s="62">
        <v>9</v>
      </c>
      <c r="H23" s="48">
        <f t="shared" si="2"/>
        <v>21</v>
      </c>
      <c r="I23" s="62">
        <v>5</v>
      </c>
      <c r="J23" s="43">
        <f t="shared" si="3"/>
        <v>21</v>
      </c>
      <c r="K23" s="49">
        <f t="shared" si="4"/>
        <v>940.6</v>
      </c>
      <c r="L23" s="43">
        <f t="shared" si="5"/>
        <v>22</v>
      </c>
      <c r="M23" s="22">
        <f t="shared" si="6"/>
        <v>3.6448461874908879E-4</v>
      </c>
      <c r="N23" s="15">
        <f t="shared" si="7"/>
        <v>21</v>
      </c>
    </row>
    <row r="24" spans="2:15" ht="18.75" customHeight="1">
      <c r="B24" s="45" t="s">
        <v>56</v>
      </c>
      <c r="C24" s="46"/>
      <c r="D24" s="62">
        <v>5824918</v>
      </c>
      <c r="E24" s="47">
        <f t="shared" si="0"/>
        <v>5.1879765244115263E-4</v>
      </c>
      <c r="F24" s="43">
        <f t="shared" si="1"/>
        <v>19</v>
      </c>
      <c r="G24" s="62">
        <v>1935</v>
      </c>
      <c r="H24" s="48">
        <f t="shared" si="2"/>
        <v>19</v>
      </c>
      <c r="I24" s="62">
        <v>471</v>
      </c>
      <c r="J24" s="43">
        <f t="shared" si="3"/>
        <v>19</v>
      </c>
      <c r="K24" s="49">
        <f t="shared" si="4"/>
        <v>12367.129511677282</v>
      </c>
      <c r="L24" s="43">
        <f t="shared" si="5"/>
        <v>19</v>
      </c>
      <c r="M24" s="22">
        <f t="shared" si="6"/>
        <v>3.4334451086164161E-2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216951901</v>
      </c>
      <c r="E25" s="47">
        <f t="shared" si="0"/>
        <v>1.9322870627783147E-2</v>
      </c>
      <c r="F25" s="43">
        <f t="shared" si="1"/>
        <v>14</v>
      </c>
      <c r="G25" s="62">
        <v>52888</v>
      </c>
      <c r="H25" s="48">
        <f t="shared" si="2"/>
        <v>7</v>
      </c>
      <c r="I25" s="62">
        <v>6294</v>
      </c>
      <c r="J25" s="43">
        <f t="shared" si="3"/>
        <v>6</v>
      </c>
      <c r="K25" s="49">
        <f t="shared" si="4"/>
        <v>34469.637909119796</v>
      </c>
      <c r="L25" s="43">
        <f t="shared" si="5"/>
        <v>16</v>
      </c>
      <c r="M25" s="22">
        <f t="shared" si="6"/>
        <v>0.45881323808135299</v>
      </c>
      <c r="N25" s="15">
        <f t="shared" si="7"/>
        <v>6</v>
      </c>
    </row>
    <row r="26" spans="2:15" ht="18.75" customHeight="1">
      <c r="B26" s="45" t="s">
        <v>58</v>
      </c>
      <c r="C26" s="46"/>
      <c r="D26" s="62">
        <v>690207607</v>
      </c>
      <c r="E26" s="47">
        <f t="shared" si="0"/>
        <v>6.1473498203515602E-2</v>
      </c>
      <c r="F26" s="43">
        <f t="shared" si="1"/>
        <v>8</v>
      </c>
      <c r="G26" s="62">
        <v>27128</v>
      </c>
      <c r="H26" s="48">
        <f t="shared" si="2"/>
        <v>14</v>
      </c>
      <c r="I26" s="62">
        <v>4392</v>
      </c>
      <c r="J26" s="43">
        <f t="shared" si="3"/>
        <v>13</v>
      </c>
      <c r="K26" s="49">
        <f t="shared" si="4"/>
        <v>157151.0944899818</v>
      </c>
      <c r="L26" s="43">
        <f t="shared" si="5"/>
        <v>5</v>
      </c>
      <c r="M26" s="22">
        <f t="shared" si="6"/>
        <v>0.32016328910919961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53114548</v>
      </c>
      <c r="E27" s="47">
        <f t="shared" si="0"/>
        <v>4.7306593522643443E-3</v>
      </c>
      <c r="F27" s="43">
        <f t="shared" si="1"/>
        <v>17</v>
      </c>
      <c r="G27" s="62">
        <v>25268</v>
      </c>
      <c r="H27" s="48">
        <f t="shared" si="2"/>
        <v>15</v>
      </c>
      <c r="I27" s="62">
        <v>3552</v>
      </c>
      <c r="J27" s="43">
        <f t="shared" si="3"/>
        <v>14</v>
      </c>
      <c r="K27" s="49">
        <f t="shared" si="4"/>
        <v>14953.420045045044</v>
      </c>
      <c r="L27" s="43">
        <f t="shared" si="5"/>
        <v>18</v>
      </c>
      <c r="M27" s="22">
        <f t="shared" si="6"/>
        <v>0.25892987315935267</v>
      </c>
      <c r="N27" s="15">
        <f t="shared" si="7"/>
        <v>14</v>
      </c>
    </row>
    <row r="28" spans="2:15" ht="18.75" customHeight="1">
      <c r="B28" s="45" t="s">
        <v>82</v>
      </c>
      <c r="C28" s="46"/>
      <c r="D28" s="62">
        <v>160540284</v>
      </c>
      <c r="E28" s="47">
        <f t="shared" si="0"/>
        <v>1.4298557071779541E-2</v>
      </c>
      <c r="F28" s="43">
        <f t="shared" si="1"/>
        <v>15</v>
      </c>
      <c r="G28" s="62">
        <v>7468</v>
      </c>
      <c r="H28" s="48">
        <f t="shared" si="2"/>
        <v>18</v>
      </c>
      <c r="I28" s="62">
        <v>3210</v>
      </c>
      <c r="J28" s="43">
        <f t="shared" si="3"/>
        <v>15</v>
      </c>
      <c r="K28" s="49">
        <f t="shared" si="4"/>
        <v>50012.549532710284</v>
      </c>
      <c r="L28" s="43">
        <f t="shared" si="5"/>
        <v>14</v>
      </c>
      <c r="M28" s="22">
        <f t="shared" si="6"/>
        <v>0.23399912523691499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559774</v>
      </c>
      <c r="E29" s="52">
        <f t="shared" si="0"/>
        <v>4.9856399196966172E-5</v>
      </c>
      <c r="F29" s="43">
        <f t="shared" si="1"/>
        <v>20</v>
      </c>
      <c r="G29" s="63">
        <v>454</v>
      </c>
      <c r="H29" s="48">
        <f t="shared" si="2"/>
        <v>20</v>
      </c>
      <c r="I29" s="63">
        <v>62</v>
      </c>
      <c r="J29" s="43">
        <f t="shared" si="3"/>
        <v>20</v>
      </c>
      <c r="K29" s="53">
        <f t="shared" si="4"/>
        <v>9028.6129032258068</v>
      </c>
      <c r="L29" s="43">
        <f t="shared" si="5"/>
        <v>20</v>
      </c>
      <c r="M29" s="29">
        <f t="shared" si="6"/>
        <v>4.5196092724887008E-3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11227726210</v>
      </c>
      <c r="E30" s="86"/>
      <c r="F30" s="87"/>
      <c r="G30" s="64">
        <v>335956</v>
      </c>
      <c r="H30" s="87"/>
      <c r="I30" s="64">
        <v>12017</v>
      </c>
      <c r="J30" s="87"/>
      <c r="K30" s="56">
        <f>IFERROR(D30/I30,0)</f>
        <v>934320.23050678207</v>
      </c>
      <c r="L30" s="87"/>
      <c r="M30" s="31">
        <f t="shared" si="6"/>
        <v>0.87600233270156003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60" priority="24" stopIfTrue="1">
      <formula>$F8&lt;=5</formula>
    </cfRule>
  </conditionalFormatting>
  <conditionalFormatting sqref="H8:H29">
    <cfRule type="expression" dxfId="559" priority="25" stopIfTrue="1">
      <formula>$H8&lt;=5</formula>
    </cfRule>
  </conditionalFormatting>
  <conditionalFormatting sqref="J8:J29">
    <cfRule type="expression" dxfId="558" priority="26" stopIfTrue="1">
      <formula>$J8&lt;=5</formula>
    </cfRule>
  </conditionalFormatting>
  <conditionalFormatting sqref="L8:L29">
    <cfRule type="expression" dxfId="557" priority="27" stopIfTrue="1">
      <formula>$L8&lt;=5</formula>
    </cfRule>
  </conditionalFormatting>
  <conditionalFormatting sqref="E8:E29">
    <cfRule type="expression" dxfId="556" priority="22" stopIfTrue="1">
      <formula>$F8&lt;=5</formula>
    </cfRule>
  </conditionalFormatting>
  <conditionalFormatting sqref="G8:G29">
    <cfRule type="expression" dxfId="555" priority="20" stopIfTrue="1">
      <formula>$H8&lt;=5</formula>
    </cfRule>
  </conditionalFormatting>
  <conditionalFormatting sqref="I8:I29">
    <cfRule type="expression" dxfId="554" priority="18" stopIfTrue="1">
      <formula>$J8&lt;=5</formula>
    </cfRule>
  </conditionalFormatting>
  <conditionalFormatting sqref="K8:K29">
    <cfRule type="expression" dxfId="553" priority="16" stopIfTrue="1">
      <formula>$L8&lt;=5</formula>
    </cfRule>
  </conditionalFormatting>
  <conditionalFormatting sqref="D8:D29">
    <cfRule type="expression" dxfId="552" priority="14" stopIfTrue="1">
      <formula>$F8&lt;=5</formula>
    </cfRule>
  </conditionalFormatting>
  <conditionalFormatting sqref="N8:N29">
    <cfRule type="expression" dxfId="551" priority="8" stopIfTrue="1">
      <formula>$N8&lt;=5</formula>
    </cfRule>
  </conditionalFormatting>
  <conditionalFormatting sqref="M8:M29">
    <cfRule type="expression" dxfId="55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224</v>
      </c>
    </row>
    <row r="3" spans="1:14" s="1" customFormat="1" ht="18.75" customHeight="1">
      <c r="A3" s="37"/>
      <c r="B3" s="97" t="s">
        <v>179</v>
      </c>
      <c r="C3" s="98"/>
      <c r="D3" s="106">
        <v>9548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140249153</v>
      </c>
      <c r="E8" s="42">
        <f t="shared" ref="E8:E29" si="0">IFERROR(D8/$D$30,0)</f>
        <v>1.8498524339730427E-2</v>
      </c>
      <c r="F8" s="43">
        <f>_xlfn.IFS(D8&gt;0,RANK(D8,$D$8:$D$29,0),D8=0,"-")</f>
        <v>14</v>
      </c>
      <c r="G8" s="61">
        <v>17566</v>
      </c>
      <c r="H8" s="48">
        <f>_xlfn.IFS(G8&gt;0,RANK(G8,$G$8:$G$29,0),G8=0,"-")</f>
        <v>15</v>
      </c>
      <c r="I8" s="61">
        <v>3181</v>
      </c>
      <c r="J8" s="43">
        <f>_xlfn.IFS(I8&gt;0,RANK(I8,$I$8:$I$29,0),I8=0,"-")</f>
        <v>12</v>
      </c>
      <c r="K8" s="44">
        <f>IFERROR(D8/I8,0)</f>
        <v>44089.642565231057</v>
      </c>
      <c r="L8" s="43">
        <f>_xlfn.IFS(K8&gt;0,RANK(K8,$K$8:$K$29,0),K8=0,"-")</f>
        <v>14</v>
      </c>
      <c r="M8" s="16">
        <f>IFERROR(I8/$D$3,0)</f>
        <v>0.33315877670716382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884050335</v>
      </c>
      <c r="E9" s="47">
        <f t="shared" si="0"/>
        <v>0.11660410269675095</v>
      </c>
      <c r="F9" s="43">
        <f t="shared" ref="F9:F29" si="1">_xlfn.IFS(D9&gt;0,RANK(D9,$D$8:$D$29,0),D9=0,"-")</f>
        <v>3</v>
      </c>
      <c r="G9" s="62">
        <v>21390</v>
      </c>
      <c r="H9" s="48">
        <f t="shared" ref="H9:H29" si="2">_xlfn.IFS(G9&gt;0,RANK(G9,$G$8:$G$29,0),G9=0,"-")</f>
        <v>11</v>
      </c>
      <c r="I9" s="62">
        <v>3746</v>
      </c>
      <c r="J9" s="43">
        <f t="shared" ref="J9:J29" si="3">_xlfn.IFS(I9&gt;0,RANK(I9,$I$8:$I$29,0),I9=0,"-")</f>
        <v>10</v>
      </c>
      <c r="K9" s="49">
        <f t="shared" ref="K9:K29" si="4">IFERROR(D9/I9,0)</f>
        <v>235998.48772023493</v>
      </c>
      <c r="L9" s="43">
        <f t="shared" ref="L9:L29" si="5">_xlfn.IFS(K9&gt;0,RANK(K9,$K$8:$K$29,0),K9=0,"-")</f>
        <v>1</v>
      </c>
      <c r="M9" s="22">
        <f t="shared" ref="M9:M30" si="6">IFERROR(I9/$D$3,0)</f>
        <v>0.39233347297863425</v>
      </c>
      <c r="N9" s="15">
        <f t="shared" ref="N9:N29" si="7">_xlfn.IFS(M9&gt;0,RANK(M9,$M$8:$M$29,0),M9=0,"-")</f>
        <v>10</v>
      </c>
    </row>
    <row r="10" spans="1:14" ht="18.75" customHeight="1">
      <c r="B10" s="45" t="s">
        <v>48</v>
      </c>
      <c r="C10" s="46"/>
      <c r="D10" s="62">
        <v>70950318</v>
      </c>
      <c r="E10" s="47">
        <f t="shared" si="0"/>
        <v>9.3581754781407751E-3</v>
      </c>
      <c r="F10" s="43">
        <f t="shared" si="1"/>
        <v>16</v>
      </c>
      <c r="G10" s="62">
        <v>9463</v>
      </c>
      <c r="H10" s="48">
        <f t="shared" si="2"/>
        <v>16</v>
      </c>
      <c r="I10" s="62">
        <v>1542</v>
      </c>
      <c r="J10" s="43">
        <f t="shared" si="3"/>
        <v>17</v>
      </c>
      <c r="K10" s="49">
        <f t="shared" si="4"/>
        <v>46011.879377431906</v>
      </c>
      <c r="L10" s="43">
        <f t="shared" si="5"/>
        <v>13</v>
      </c>
      <c r="M10" s="22">
        <f t="shared" si="6"/>
        <v>0.1614997905320486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520006437</v>
      </c>
      <c r="E11" s="47">
        <f t="shared" si="0"/>
        <v>6.8587592337623571E-2</v>
      </c>
      <c r="F11" s="43">
        <f t="shared" si="1"/>
        <v>7</v>
      </c>
      <c r="G11" s="62">
        <v>90714</v>
      </c>
      <c r="H11" s="48">
        <f t="shared" si="2"/>
        <v>2</v>
      </c>
      <c r="I11" s="62">
        <v>6302</v>
      </c>
      <c r="J11" s="43">
        <f t="shared" si="3"/>
        <v>3</v>
      </c>
      <c r="K11" s="49">
        <f t="shared" si="4"/>
        <v>82514.509203427486</v>
      </c>
      <c r="L11" s="43">
        <f t="shared" si="5"/>
        <v>10</v>
      </c>
      <c r="M11" s="22">
        <f t="shared" si="6"/>
        <v>0.6600335148722245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159517858</v>
      </c>
      <c r="E12" s="47">
        <f t="shared" si="0"/>
        <v>2.1040019962435437E-2</v>
      </c>
      <c r="F12" s="43">
        <f t="shared" si="1"/>
        <v>12</v>
      </c>
      <c r="G12" s="62">
        <v>18522</v>
      </c>
      <c r="H12" s="48">
        <f t="shared" si="2"/>
        <v>12</v>
      </c>
      <c r="I12" s="62">
        <v>1707</v>
      </c>
      <c r="J12" s="43">
        <f t="shared" si="3"/>
        <v>16</v>
      </c>
      <c r="K12" s="49">
        <f t="shared" si="4"/>
        <v>93449.2431165788</v>
      </c>
      <c r="L12" s="43">
        <f t="shared" si="5"/>
        <v>8</v>
      </c>
      <c r="M12" s="22">
        <f t="shared" si="6"/>
        <v>0.17878089652283199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413319859</v>
      </c>
      <c r="E13" s="47">
        <f t="shared" si="0"/>
        <v>5.4515890529516761E-2</v>
      </c>
      <c r="F13" s="43">
        <f t="shared" si="1"/>
        <v>9</v>
      </c>
      <c r="G13" s="62">
        <v>58690</v>
      </c>
      <c r="H13" s="48">
        <f t="shared" si="2"/>
        <v>5</v>
      </c>
      <c r="I13" s="62">
        <v>4260</v>
      </c>
      <c r="J13" s="43">
        <f t="shared" si="3"/>
        <v>7</v>
      </c>
      <c r="K13" s="49">
        <f t="shared" si="4"/>
        <v>97023.441079812212</v>
      </c>
      <c r="L13" s="43">
        <f t="shared" si="5"/>
        <v>7</v>
      </c>
      <c r="M13" s="22">
        <f t="shared" si="6"/>
        <v>0.44616673648931715</v>
      </c>
      <c r="N13" s="15">
        <f t="shared" si="7"/>
        <v>7</v>
      </c>
    </row>
    <row r="14" spans="1:14" ht="18.75" customHeight="1">
      <c r="B14" s="45" t="s">
        <v>52</v>
      </c>
      <c r="C14" s="46"/>
      <c r="D14" s="62">
        <v>262436098</v>
      </c>
      <c r="E14" s="47">
        <f t="shared" si="0"/>
        <v>3.4614687095307302E-2</v>
      </c>
      <c r="F14" s="43">
        <f t="shared" si="1"/>
        <v>10</v>
      </c>
      <c r="G14" s="62">
        <v>28323</v>
      </c>
      <c r="H14" s="48">
        <f t="shared" si="2"/>
        <v>10</v>
      </c>
      <c r="I14" s="62">
        <v>4029</v>
      </c>
      <c r="J14" s="43">
        <f t="shared" si="3"/>
        <v>9</v>
      </c>
      <c r="K14" s="49">
        <f t="shared" si="4"/>
        <v>65136.782824522212</v>
      </c>
      <c r="L14" s="43">
        <f t="shared" si="5"/>
        <v>11</v>
      </c>
      <c r="M14" s="22">
        <f t="shared" si="6"/>
        <v>0.42197318810222034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26118751</v>
      </c>
      <c r="E15" s="47">
        <f t="shared" si="0"/>
        <v>3.4450001355577414E-3</v>
      </c>
      <c r="F15" s="43">
        <f t="shared" si="1"/>
        <v>18</v>
      </c>
      <c r="G15" s="62">
        <v>5972</v>
      </c>
      <c r="H15" s="48">
        <f t="shared" si="2"/>
        <v>17</v>
      </c>
      <c r="I15" s="62">
        <v>1295</v>
      </c>
      <c r="J15" s="43">
        <f t="shared" si="3"/>
        <v>18</v>
      </c>
      <c r="K15" s="49">
        <f t="shared" si="4"/>
        <v>20168.919691119692</v>
      </c>
      <c r="L15" s="43">
        <f t="shared" si="5"/>
        <v>17</v>
      </c>
      <c r="M15" s="22">
        <f t="shared" si="6"/>
        <v>0.13563049853372433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1499015886</v>
      </c>
      <c r="E16" s="47">
        <f t="shared" si="0"/>
        <v>0.19771657268271395</v>
      </c>
      <c r="F16" s="43">
        <f t="shared" si="1"/>
        <v>1</v>
      </c>
      <c r="G16" s="62">
        <v>112311</v>
      </c>
      <c r="H16" s="48">
        <f t="shared" si="2"/>
        <v>1</v>
      </c>
      <c r="I16" s="62">
        <v>6969</v>
      </c>
      <c r="J16" s="43">
        <f t="shared" si="3"/>
        <v>1</v>
      </c>
      <c r="K16" s="49">
        <f t="shared" si="4"/>
        <v>215097.70210934136</v>
      </c>
      <c r="L16" s="43">
        <f t="shared" si="5"/>
        <v>2</v>
      </c>
      <c r="M16" s="22">
        <f t="shared" si="6"/>
        <v>0.7298910766652702</v>
      </c>
      <c r="N16" s="15">
        <f t="shared" si="7"/>
        <v>1</v>
      </c>
    </row>
    <row r="17" spans="2:15" ht="18.75" customHeight="1">
      <c r="B17" s="45" t="s">
        <v>55</v>
      </c>
      <c r="C17" s="46"/>
      <c r="D17" s="62">
        <v>536407928</v>
      </c>
      <c r="E17" s="47">
        <f t="shared" si="0"/>
        <v>7.0750909362941858E-2</v>
      </c>
      <c r="F17" s="43">
        <f t="shared" si="1"/>
        <v>5</v>
      </c>
      <c r="G17" s="62">
        <v>36533</v>
      </c>
      <c r="H17" s="48">
        <f t="shared" si="2"/>
        <v>7</v>
      </c>
      <c r="I17" s="62">
        <v>4511</v>
      </c>
      <c r="J17" s="43">
        <f t="shared" si="3"/>
        <v>5</v>
      </c>
      <c r="K17" s="49">
        <f t="shared" si="4"/>
        <v>118911.09022389715</v>
      </c>
      <c r="L17" s="43">
        <f t="shared" si="5"/>
        <v>6</v>
      </c>
      <c r="M17" s="22">
        <f t="shared" si="6"/>
        <v>0.47245496439044826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544526047</v>
      </c>
      <c r="E18" s="47">
        <f t="shared" si="0"/>
        <v>7.1821669639934957E-2</v>
      </c>
      <c r="F18" s="43">
        <f t="shared" si="1"/>
        <v>4</v>
      </c>
      <c r="G18" s="62">
        <v>90592</v>
      </c>
      <c r="H18" s="48">
        <f t="shared" si="2"/>
        <v>3</v>
      </c>
      <c r="I18" s="62">
        <v>6359</v>
      </c>
      <c r="J18" s="43">
        <f t="shared" si="3"/>
        <v>2</v>
      </c>
      <c r="K18" s="49">
        <f t="shared" si="4"/>
        <v>85630.766944488132</v>
      </c>
      <c r="L18" s="43">
        <f t="shared" si="5"/>
        <v>9</v>
      </c>
      <c r="M18" s="22">
        <f t="shared" si="6"/>
        <v>0.66600335148722245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156338462</v>
      </c>
      <c r="E19" s="47">
        <f t="shared" si="0"/>
        <v>2.0620665313700826E-2</v>
      </c>
      <c r="F19" s="43">
        <f t="shared" si="1"/>
        <v>13</v>
      </c>
      <c r="G19" s="62">
        <v>35575</v>
      </c>
      <c r="H19" s="48">
        <f t="shared" si="2"/>
        <v>8</v>
      </c>
      <c r="I19" s="62">
        <v>4342</v>
      </c>
      <c r="J19" s="43">
        <f t="shared" si="3"/>
        <v>6</v>
      </c>
      <c r="K19" s="49">
        <f t="shared" si="4"/>
        <v>36006.094426531556</v>
      </c>
      <c r="L19" s="43">
        <f t="shared" si="5"/>
        <v>16</v>
      </c>
      <c r="M19" s="22">
        <f t="shared" si="6"/>
        <v>0.45475492249685801</v>
      </c>
      <c r="N19" s="15">
        <f t="shared" si="7"/>
        <v>6</v>
      </c>
    </row>
    <row r="20" spans="2:15" ht="18.75" customHeight="1">
      <c r="B20" s="17" t="s">
        <v>17</v>
      </c>
      <c r="C20" s="75"/>
      <c r="D20" s="62">
        <v>1002844483</v>
      </c>
      <c r="E20" s="47">
        <f t="shared" si="0"/>
        <v>0.13227276372742069</v>
      </c>
      <c r="F20" s="43">
        <f t="shared" si="1"/>
        <v>2</v>
      </c>
      <c r="G20" s="62">
        <v>88473</v>
      </c>
      <c r="H20" s="48">
        <f t="shared" si="2"/>
        <v>4</v>
      </c>
      <c r="I20" s="62">
        <v>6071</v>
      </c>
      <c r="J20" s="43">
        <f t="shared" si="3"/>
        <v>4</v>
      </c>
      <c r="K20" s="49">
        <f t="shared" si="4"/>
        <v>165186.04562675013</v>
      </c>
      <c r="L20" s="43">
        <f t="shared" si="5"/>
        <v>4</v>
      </c>
      <c r="M20" s="22">
        <f t="shared" si="6"/>
        <v>0.63583996648512775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528438656</v>
      </c>
      <c r="E21" s="47">
        <f t="shared" si="0"/>
        <v>6.9699781645529327E-2</v>
      </c>
      <c r="F21" s="43">
        <f t="shared" si="1"/>
        <v>6</v>
      </c>
      <c r="G21" s="62">
        <v>37179</v>
      </c>
      <c r="H21" s="48">
        <f t="shared" si="2"/>
        <v>6</v>
      </c>
      <c r="I21" s="62">
        <v>3637</v>
      </c>
      <c r="J21" s="43">
        <f t="shared" si="3"/>
        <v>11</v>
      </c>
      <c r="K21" s="49">
        <f t="shared" si="4"/>
        <v>145295.20373934563</v>
      </c>
      <c r="L21" s="43">
        <f t="shared" si="5"/>
        <v>5</v>
      </c>
      <c r="M21" s="22">
        <f t="shared" si="6"/>
        <v>0.38091746962714707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13474</v>
      </c>
      <c r="E22" s="47">
        <f t="shared" si="0"/>
        <v>1.7771880373033536E-6</v>
      </c>
      <c r="F22" s="43">
        <f t="shared" si="1"/>
        <v>21</v>
      </c>
      <c r="G22" s="62">
        <v>25</v>
      </c>
      <c r="H22" s="48">
        <f t="shared" si="2"/>
        <v>21</v>
      </c>
      <c r="I22" s="62">
        <v>10</v>
      </c>
      <c r="J22" s="43">
        <f t="shared" si="3"/>
        <v>21</v>
      </c>
      <c r="K22" s="49">
        <f t="shared" si="4"/>
        <v>1347.4</v>
      </c>
      <c r="L22" s="43">
        <f t="shared" si="5"/>
        <v>21</v>
      </c>
      <c r="M22" s="22">
        <f t="shared" si="6"/>
        <v>1.0473397570171764E-3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6828</v>
      </c>
      <c r="E23" s="47">
        <f t="shared" si="0"/>
        <v>9.0059669873143083E-7</v>
      </c>
      <c r="F23" s="43">
        <f t="shared" si="1"/>
        <v>22</v>
      </c>
      <c r="G23" s="62">
        <v>9</v>
      </c>
      <c r="H23" s="48">
        <f t="shared" si="2"/>
        <v>22</v>
      </c>
      <c r="I23" s="62">
        <v>6</v>
      </c>
      <c r="J23" s="43">
        <f t="shared" si="3"/>
        <v>22</v>
      </c>
      <c r="K23" s="49">
        <f t="shared" si="4"/>
        <v>1138</v>
      </c>
      <c r="L23" s="43">
        <f t="shared" si="5"/>
        <v>22</v>
      </c>
      <c r="M23" s="22">
        <f t="shared" si="6"/>
        <v>6.2840385421030582E-4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3923626</v>
      </c>
      <c r="E24" s="47">
        <f t="shared" si="0"/>
        <v>5.1751678714950333E-4</v>
      </c>
      <c r="F24" s="43">
        <f t="shared" si="1"/>
        <v>19</v>
      </c>
      <c r="G24" s="62">
        <v>792</v>
      </c>
      <c r="H24" s="48">
        <f t="shared" si="2"/>
        <v>19</v>
      </c>
      <c r="I24" s="62">
        <v>212</v>
      </c>
      <c r="J24" s="43">
        <f t="shared" si="3"/>
        <v>19</v>
      </c>
      <c r="K24" s="49">
        <f t="shared" si="4"/>
        <v>18507.669811320753</v>
      </c>
      <c r="L24" s="43">
        <f t="shared" si="5"/>
        <v>18</v>
      </c>
      <c r="M24" s="22">
        <f t="shared" si="6"/>
        <v>2.2203602848764138E-2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174637080</v>
      </c>
      <c r="E25" s="47">
        <f t="shared" si="0"/>
        <v>2.3034208805520911E-2</v>
      </c>
      <c r="F25" s="43">
        <f t="shared" si="1"/>
        <v>11</v>
      </c>
      <c r="G25" s="62">
        <v>32921</v>
      </c>
      <c r="H25" s="48">
        <f t="shared" si="2"/>
        <v>9</v>
      </c>
      <c r="I25" s="62">
        <v>4245</v>
      </c>
      <c r="J25" s="43">
        <f t="shared" si="3"/>
        <v>8</v>
      </c>
      <c r="K25" s="49">
        <f t="shared" si="4"/>
        <v>41139.477031802118</v>
      </c>
      <c r="L25" s="43">
        <f t="shared" si="5"/>
        <v>15</v>
      </c>
      <c r="M25" s="22">
        <f t="shared" si="6"/>
        <v>0.4445957268537914</v>
      </c>
      <c r="N25" s="15">
        <f t="shared" si="7"/>
        <v>8</v>
      </c>
    </row>
    <row r="26" spans="2:15" ht="18.75" customHeight="1">
      <c r="B26" s="45" t="s">
        <v>58</v>
      </c>
      <c r="C26" s="46"/>
      <c r="D26" s="62">
        <v>491059689</v>
      </c>
      <c r="E26" s="47">
        <f t="shared" si="0"/>
        <v>6.476958623220315E-2</v>
      </c>
      <c r="F26" s="43">
        <f t="shared" si="1"/>
        <v>8</v>
      </c>
      <c r="G26" s="62">
        <v>17793</v>
      </c>
      <c r="H26" s="48">
        <f t="shared" si="2"/>
        <v>14</v>
      </c>
      <c r="I26" s="62">
        <v>2947</v>
      </c>
      <c r="J26" s="43">
        <f t="shared" si="3"/>
        <v>13</v>
      </c>
      <c r="K26" s="49">
        <f t="shared" si="4"/>
        <v>166630.36613505261</v>
      </c>
      <c r="L26" s="43">
        <f t="shared" si="5"/>
        <v>3</v>
      </c>
      <c r="M26" s="22">
        <f t="shared" si="6"/>
        <v>0.30865102639296188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42994608</v>
      </c>
      <c r="E27" s="47">
        <f t="shared" si="0"/>
        <v>5.6708848898728709E-3</v>
      </c>
      <c r="F27" s="43">
        <f t="shared" si="1"/>
        <v>17</v>
      </c>
      <c r="G27" s="62">
        <v>18195</v>
      </c>
      <c r="H27" s="48">
        <f t="shared" si="2"/>
        <v>13</v>
      </c>
      <c r="I27" s="62">
        <v>2576</v>
      </c>
      <c r="J27" s="43">
        <f t="shared" si="3"/>
        <v>14</v>
      </c>
      <c r="K27" s="49">
        <f t="shared" si="4"/>
        <v>16690.45341614907</v>
      </c>
      <c r="L27" s="43">
        <f t="shared" si="5"/>
        <v>19</v>
      </c>
      <c r="M27" s="22">
        <f t="shared" si="6"/>
        <v>0.26979472140762462</v>
      </c>
      <c r="N27" s="15">
        <f t="shared" si="7"/>
        <v>14</v>
      </c>
    </row>
    <row r="28" spans="2:15" ht="18.75" customHeight="1">
      <c r="B28" s="45" t="s">
        <v>60</v>
      </c>
      <c r="C28" s="46"/>
      <c r="D28" s="62">
        <v>123933820</v>
      </c>
      <c r="E28" s="47">
        <f t="shared" si="0"/>
        <v>1.6346571346393581E-2</v>
      </c>
      <c r="F28" s="43">
        <f t="shared" si="1"/>
        <v>15</v>
      </c>
      <c r="G28" s="62">
        <v>4895</v>
      </c>
      <c r="H28" s="48">
        <f t="shared" si="2"/>
        <v>18</v>
      </c>
      <c r="I28" s="62">
        <v>2113</v>
      </c>
      <c r="J28" s="43">
        <f t="shared" si="3"/>
        <v>15</v>
      </c>
      <c r="K28" s="49">
        <f t="shared" si="4"/>
        <v>58653.014671083765</v>
      </c>
      <c r="L28" s="43">
        <f t="shared" si="5"/>
        <v>12</v>
      </c>
      <c r="M28" s="22">
        <f t="shared" si="6"/>
        <v>0.22130289065772937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850654</v>
      </c>
      <c r="E29" s="52">
        <f t="shared" si="0"/>
        <v>1.1219920681937413E-4</v>
      </c>
      <c r="F29" s="43">
        <f t="shared" si="1"/>
        <v>20</v>
      </c>
      <c r="G29" s="63">
        <v>327</v>
      </c>
      <c r="H29" s="48">
        <f t="shared" si="2"/>
        <v>20</v>
      </c>
      <c r="I29" s="63">
        <v>76</v>
      </c>
      <c r="J29" s="43">
        <f t="shared" si="3"/>
        <v>20</v>
      </c>
      <c r="K29" s="53">
        <f t="shared" si="4"/>
        <v>11192.815789473685</v>
      </c>
      <c r="L29" s="43">
        <f t="shared" si="5"/>
        <v>20</v>
      </c>
      <c r="M29" s="29">
        <f t="shared" si="6"/>
        <v>7.9597821533305413E-3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7581640050</v>
      </c>
      <c r="E30" s="86"/>
      <c r="F30" s="87"/>
      <c r="G30" s="64">
        <v>228110</v>
      </c>
      <c r="H30" s="87"/>
      <c r="I30" s="64">
        <v>8209</v>
      </c>
      <c r="J30" s="87"/>
      <c r="K30" s="56">
        <f>IFERROR(D30/I30,0)</f>
        <v>923576.56840053597</v>
      </c>
      <c r="L30" s="87"/>
      <c r="M30" s="31">
        <f t="shared" si="6"/>
        <v>0.85976120653540011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9" priority="24" stopIfTrue="1">
      <formula>$F8&lt;=5</formula>
    </cfRule>
  </conditionalFormatting>
  <conditionalFormatting sqref="H8:H29">
    <cfRule type="expression" dxfId="548" priority="25" stopIfTrue="1">
      <formula>$H8&lt;=5</formula>
    </cfRule>
  </conditionalFormatting>
  <conditionalFormatting sqref="J8:J29">
    <cfRule type="expression" dxfId="547" priority="26" stopIfTrue="1">
      <formula>$J8&lt;=5</formula>
    </cfRule>
  </conditionalFormatting>
  <conditionalFormatting sqref="L8:L29">
    <cfRule type="expression" dxfId="546" priority="27" stopIfTrue="1">
      <formula>$L8&lt;=5</formula>
    </cfRule>
  </conditionalFormatting>
  <conditionalFormatting sqref="E8:E29">
    <cfRule type="expression" dxfId="545" priority="22" stopIfTrue="1">
      <formula>$F8&lt;=5</formula>
    </cfRule>
  </conditionalFormatting>
  <conditionalFormatting sqref="G8:G29">
    <cfRule type="expression" dxfId="544" priority="20" stopIfTrue="1">
      <formula>$H8&lt;=5</formula>
    </cfRule>
  </conditionalFormatting>
  <conditionalFormatting sqref="I8:I29">
    <cfRule type="expression" dxfId="543" priority="18" stopIfTrue="1">
      <formula>$J8&lt;=5</formula>
    </cfRule>
  </conditionalFormatting>
  <conditionalFormatting sqref="K8:K29">
    <cfRule type="expression" dxfId="542" priority="16" stopIfTrue="1">
      <formula>$L8&lt;=5</formula>
    </cfRule>
  </conditionalFormatting>
  <conditionalFormatting sqref="D8:D29">
    <cfRule type="expression" dxfId="541" priority="14" stopIfTrue="1">
      <formula>$F8&lt;=5</formula>
    </cfRule>
  </conditionalFormatting>
  <conditionalFormatting sqref="N8:N29">
    <cfRule type="expression" dxfId="540" priority="8" stopIfTrue="1">
      <formula>$N8&lt;=5</formula>
    </cfRule>
  </conditionalFormatting>
  <conditionalFormatting sqref="M8:M29">
    <cfRule type="expression" dxfId="53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B2" s="37" t="s">
        <v>225</v>
      </c>
      <c r="P2" s="37"/>
    </row>
    <row r="3" spans="1:16" ht="18.75" customHeight="1">
      <c r="A3" s="37"/>
      <c r="B3" s="97" t="s">
        <v>179</v>
      </c>
      <c r="C3" s="98"/>
      <c r="D3" s="106">
        <v>132591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1852215833</v>
      </c>
      <c r="E8" s="14">
        <f t="shared" ref="E8:E29" si="0">IFERROR(D8/$D$30,0)</f>
        <v>1.6696554040694207E-2</v>
      </c>
      <c r="F8" s="15">
        <f>_xlfn.IFS(D8&gt;0,RANK(D8,$D$8:$D$29,0),D8=0,"-")</f>
        <v>14</v>
      </c>
      <c r="G8" s="65">
        <v>232382</v>
      </c>
      <c r="H8" s="21">
        <f>_xlfn.IFS(G8&gt;0,RANK(G8,$G$8:$G$29,0),G8=0,"-")</f>
        <v>14</v>
      </c>
      <c r="I8" s="65">
        <v>45237</v>
      </c>
      <c r="J8" s="15">
        <f>_xlfn.IFS(I8&gt;0,RANK(I8,$I$8:$I$29,0),I8=0,"-")</f>
        <v>12</v>
      </c>
      <c r="K8" s="13">
        <f>IFERROR(D8/I8,0)</f>
        <v>40944.709706656053</v>
      </c>
      <c r="L8" s="15">
        <f>_xlfn.IFS(K8&gt;0,RANK(K8,$K$8:$K$29,0),K8=0,"-")</f>
        <v>14</v>
      </c>
      <c r="M8" s="16">
        <f>IFERROR(I8/$D$3,0)</f>
        <v>0.34117700296400211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12173976211</v>
      </c>
      <c r="E9" s="20">
        <f t="shared" si="0"/>
        <v>0.10974069440269557</v>
      </c>
      <c r="F9" s="15">
        <f t="shared" ref="F9:F29" si="1">_xlfn.IFS(D9&gt;0,RANK(D9,$D$8:$D$29,0),D9=0,"-")</f>
        <v>3</v>
      </c>
      <c r="G9" s="66">
        <v>294752</v>
      </c>
      <c r="H9" s="21">
        <f t="shared" ref="H9:H29" si="2">_xlfn.IFS(G9&gt;0,RANK(G9,$G$8:$G$29,0),G9=0,"-")</f>
        <v>11</v>
      </c>
      <c r="I9" s="66">
        <v>56165</v>
      </c>
      <c r="J9" s="15">
        <f t="shared" ref="J9:J29" si="3">_xlfn.IFS(I9&gt;0,RANK(I9,$I$8:$I$29,0),I9=0,"-")</f>
        <v>10</v>
      </c>
      <c r="K9" s="19">
        <f t="shared" ref="K9:K29" si="4">IFERROR(D9/I9,0)</f>
        <v>216753.78280067659</v>
      </c>
      <c r="L9" s="15">
        <f t="shared" ref="L9:L29" si="5">_xlfn.IFS(K9&gt;0,RANK(K9,$K$8:$K$29,0),K9=0,"-")</f>
        <v>1</v>
      </c>
      <c r="M9" s="22">
        <f t="shared" ref="M9:M30" si="6">IFERROR(I9/$D$3,0)</f>
        <v>0.42359587000625987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6">
        <v>1335814893</v>
      </c>
      <c r="E10" s="20">
        <f t="shared" si="0"/>
        <v>1.2041526236828496E-2</v>
      </c>
      <c r="F10" s="15">
        <f t="shared" si="1"/>
        <v>16</v>
      </c>
      <c r="G10" s="66">
        <v>133487</v>
      </c>
      <c r="H10" s="21">
        <f t="shared" si="2"/>
        <v>16</v>
      </c>
      <c r="I10" s="66">
        <v>24685</v>
      </c>
      <c r="J10" s="15">
        <f t="shared" si="3"/>
        <v>17</v>
      </c>
      <c r="K10" s="19">
        <f t="shared" si="4"/>
        <v>54114.437634190806</v>
      </c>
      <c r="L10" s="15">
        <f t="shared" si="5"/>
        <v>13</v>
      </c>
      <c r="M10" s="22">
        <f t="shared" si="6"/>
        <v>0.18617402387794044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7355431594</v>
      </c>
      <c r="E11" s="20">
        <f t="shared" si="0"/>
        <v>6.6304562845106899E-2</v>
      </c>
      <c r="F11" s="15">
        <f t="shared" si="1"/>
        <v>7</v>
      </c>
      <c r="G11" s="66">
        <v>1218387</v>
      </c>
      <c r="H11" s="21">
        <f t="shared" si="2"/>
        <v>3</v>
      </c>
      <c r="I11" s="66">
        <v>92363</v>
      </c>
      <c r="J11" s="15">
        <f t="shared" si="3"/>
        <v>3</v>
      </c>
      <c r="K11" s="19">
        <f t="shared" si="4"/>
        <v>79636.126955599102</v>
      </c>
      <c r="L11" s="15">
        <f t="shared" si="5"/>
        <v>10</v>
      </c>
      <c r="M11" s="22">
        <f t="shared" si="6"/>
        <v>0.69660082509370924</v>
      </c>
      <c r="N11" s="15">
        <f t="shared" si="7"/>
        <v>3</v>
      </c>
    </row>
    <row r="12" spans="1:16" ht="18.75" customHeight="1">
      <c r="B12" s="17" t="s">
        <v>10</v>
      </c>
      <c r="C12" s="18"/>
      <c r="D12" s="66">
        <v>3493898141</v>
      </c>
      <c r="E12" s="20">
        <f t="shared" si="0"/>
        <v>3.1495281534982718E-2</v>
      </c>
      <c r="F12" s="15">
        <f t="shared" si="1"/>
        <v>11</v>
      </c>
      <c r="G12" s="66">
        <v>271026</v>
      </c>
      <c r="H12" s="21">
        <f t="shared" si="2"/>
        <v>12</v>
      </c>
      <c r="I12" s="66">
        <v>26475</v>
      </c>
      <c r="J12" s="15">
        <f t="shared" si="3"/>
        <v>16</v>
      </c>
      <c r="K12" s="19">
        <f t="shared" si="4"/>
        <v>131969.71259678941</v>
      </c>
      <c r="L12" s="15">
        <f t="shared" si="5"/>
        <v>6</v>
      </c>
      <c r="M12" s="22">
        <f t="shared" si="6"/>
        <v>0.19967418603072606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6363171427</v>
      </c>
      <c r="E13" s="20">
        <f t="shared" si="0"/>
        <v>5.7359965133775406E-2</v>
      </c>
      <c r="F13" s="15">
        <f t="shared" si="1"/>
        <v>9</v>
      </c>
      <c r="G13" s="66">
        <v>790169</v>
      </c>
      <c r="H13" s="21">
        <f t="shared" si="2"/>
        <v>5</v>
      </c>
      <c r="I13" s="66">
        <v>59265</v>
      </c>
      <c r="J13" s="15">
        <f t="shared" si="3"/>
        <v>7</v>
      </c>
      <c r="K13" s="19">
        <f t="shared" si="4"/>
        <v>107368.11654433477</v>
      </c>
      <c r="L13" s="15">
        <f t="shared" si="5"/>
        <v>7</v>
      </c>
      <c r="M13" s="22">
        <f t="shared" si="6"/>
        <v>0.4469760390976763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4131826672</v>
      </c>
      <c r="E14" s="20">
        <f t="shared" si="0"/>
        <v>3.7245803694536124E-2</v>
      </c>
      <c r="F14" s="15">
        <f t="shared" si="1"/>
        <v>10</v>
      </c>
      <c r="G14" s="66">
        <v>412297</v>
      </c>
      <c r="H14" s="21">
        <f t="shared" si="2"/>
        <v>10</v>
      </c>
      <c r="I14" s="66">
        <v>59066</v>
      </c>
      <c r="J14" s="15">
        <f t="shared" si="3"/>
        <v>8</v>
      </c>
      <c r="K14" s="19">
        <f t="shared" si="4"/>
        <v>69952.708360139499</v>
      </c>
      <c r="L14" s="15">
        <f t="shared" si="5"/>
        <v>11</v>
      </c>
      <c r="M14" s="22">
        <f t="shared" si="6"/>
        <v>0.44547518308180795</v>
      </c>
      <c r="N14" s="15">
        <f t="shared" si="7"/>
        <v>8</v>
      </c>
    </row>
    <row r="15" spans="1:16" ht="18.75" customHeight="1">
      <c r="B15" s="17" t="s">
        <v>13</v>
      </c>
      <c r="C15" s="18"/>
      <c r="D15" s="66">
        <v>319597292</v>
      </c>
      <c r="E15" s="20">
        <f t="shared" si="0"/>
        <v>2.8809674132277683E-3</v>
      </c>
      <c r="F15" s="15">
        <f t="shared" si="1"/>
        <v>18</v>
      </c>
      <c r="G15" s="66">
        <v>74538</v>
      </c>
      <c r="H15" s="21">
        <f t="shared" si="2"/>
        <v>17</v>
      </c>
      <c r="I15" s="66">
        <v>16815</v>
      </c>
      <c r="J15" s="15">
        <f t="shared" si="3"/>
        <v>18</v>
      </c>
      <c r="K15" s="19">
        <f t="shared" si="4"/>
        <v>19006.678085043117</v>
      </c>
      <c r="L15" s="15">
        <f t="shared" si="5"/>
        <v>17</v>
      </c>
      <c r="M15" s="22">
        <f t="shared" si="6"/>
        <v>0.12681856234586059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21690873815</v>
      </c>
      <c r="E16" s="20">
        <f t="shared" si="0"/>
        <v>0.19552950600548422</v>
      </c>
      <c r="F16" s="15">
        <f t="shared" si="1"/>
        <v>1</v>
      </c>
      <c r="G16" s="66">
        <v>1533381</v>
      </c>
      <c r="H16" s="21">
        <f t="shared" si="2"/>
        <v>1</v>
      </c>
      <c r="I16" s="66">
        <v>102419</v>
      </c>
      <c r="J16" s="15">
        <f t="shared" si="3"/>
        <v>1</v>
      </c>
      <c r="K16" s="19">
        <f t="shared" si="4"/>
        <v>211785.6434353001</v>
      </c>
      <c r="L16" s="15">
        <f t="shared" si="5"/>
        <v>2</v>
      </c>
      <c r="M16" s="22">
        <f t="shared" si="6"/>
        <v>0.77244307683025248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6632517263</v>
      </c>
      <c r="E17" s="20">
        <f t="shared" si="0"/>
        <v>5.9787947459747651E-2</v>
      </c>
      <c r="F17" s="15">
        <f t="shared" si="1"/>
        <v>8</v>
      </c>
      <c r="G17" s="66">
        <v>515075</v>
      </c>
      <c r="H17" s="21">
        <f t="shared" si="2"/>
        <v>6</v>
      </c>
      <c r="I17" s="66">
        <v>64259</v>
      </c>
      <c r="J17" s="15">
        <f t="shared" si="3"/>
        <v>5</v>
      </c>
      <c r="K17" s="19">
        <f t="shared" si="4"/>
        <v>103215.38248338754</v>
      </c>
      <c r="L17" s="15">
        <f t="shared" si="5"/>
        <v>8</v>
      </c>
      <c r="M17" s="22">
        <f t="shared" si="6"/>
        <v>0.48464073730494528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8018035657</v>
      </c>
      <c r="E18" s="20">
        <f t="shared" si="0"/>
        <v>7.2277519316137698E-2</v>
      </c>
      <c r="F18" s="15">
        <f t="shared" si="1"/>
        <v>5</v>
      </c>
      <c r="G18" s="66">
        <v>1262301</v>
      </c>
      <c r="H18" s="21">
        <f t="shared" si="2"/>
        <v>2</v>
      </c>
      <c r="I18" s="66">
        <v>93518</v>
      </c>
      <c r="J18" s="15">
        <f t="shared" si="3"/>
        <v>2</v>
      </c>
      <c r="K18" s="19">
        <f t="shared" si="4"/>
        <v>85737.886364122416</v>
      </c>
      <c r="L18" s="15">
        <f t="shared" si="5"/>
        <v>9</v>
      </c>
      <c r="M18" s="22">
        <f t="shared" si="6"/>
        <v>0.70531182357776923</v>
      </c>
      <c r="N18" s="15">
        <f t="shared" si="7"/>
        <v>2</v>
      </c>
    </row>
    <row r="19" spans="2:15" ht="18.75" customHeight="1">
      <c r="B19" s="17" t="s">
        <v>16</v>
      </c>
      <c r="C19" s="75"/>
      <c r="D19" s="66">
        <v>1814128387</v>
      </c>
      <c r="E19" s="20">
        <f t="shared" si="0"/>
        <v>1.6353219808753743E-2</v>
      </c>
      <c r="F19" s="15">
        <f t="shared" si="1"/>
        <v>15</v>
      </c>
      <c r="G19" s="66">
        <v>442999</v>
      </c>
      <c r="H19" s="21">
        <f t="shared" si="2"/>
        <v>9</v>
      </c>
      <c r="I19" s="66">
        <v>57771</v>
      </c>
      <c r="J19" s="15">
        <f t="shared" si="3"/>
        <v>9</v>
      </c>
      <c r="K19" s="19">
        <f t="shared" si="4"/>
        <v>31402.059631995293</v>
      </c>
      <c r="L19" s="15">
        <f t="shared" si="5"/>
        <v>16</v>
      </c>
      <c r="M19" s="22">
        <f t="shared" si="6"/>
        <v>0.43570830599361948</v>
      </c>
      <c r="N19" s="15">
        <f t="shared" si="7"/>
        <v>9</v>
      </c>
    </row>
    <row r="20" spans="2:15" ht="18.75" customHeight="1">
      <c r="B20" s="17" t="s">
        <v>17</v>
      </c>
      <c r="C20" s="75"/>
      <c r="D20" s="66">
        <v>15300347723</v>
      </c>
      <c r="E20" s="20">
        <f t="shared" si="0"/>
        <v>0.13792295587102998</v>
      </c>
      <c r="F20" s="15">
        <f t="shared" si="1"/>
        <v>2</v>
      </c>
      <c r="G20" s="66">
        <v>1213389</v>
      </c>
      <c r="H20" s="21">
        <f t="shared" si="2"/>
        <v>4</v>
      </c>
      <c r="I20" s="66">
        <v>90408</v>
      </c>
      <c r="J20" s="15">
        <f t="shared" si="3"/>
        <v>4</v>
      </c>
      <c r="K20" s="19">
        <f t="shared" si="4"/>
        <v>169236.65740863641</v>
      </c>
      <c r="L20" s="15">
        <f t="shared" si="5"/>
        <v>4</v>
      </c>
      <c r="M20" s="22">
        <f t="shared" si="6"/>
        <v>0.68185623458605793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8151283236</v>
      </c>
      <c r="E21" s="20">
        <f t="shared" si="0"/>
        <v>7.3478661949694477E-2</v>
      </c>
      <c r="F21" s="15">
        <f t="shared" si="1"/>
        <v>4</v>
      </c>
      <c r="G21" s="66">
        <v>480961</v>
      </c>
      <c r="H21" s="21">
        <f t="shared" si="2"/>
        <v>7</v>
      </c>
      <c r="I21" s="66">
        <v>50150</v>
      </c>
      <c r="J21" s="15">
        <f t="shared" si="3"/>
        <v>11</v>
      </c>
      <c r="K21" s="19">
        <f t="shared" si="4"/>
        <v>162538.05056829512</v>
      </c>
      <c r="L21" s="15">
        <f t="shared" si="5"/>
        <v>5</v>
      </c>
      <c r="M21" s="22">
        <f t="shared" si="6"/>
        <v>0.37823079997888243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20816</v>
      </c>
      <c r="E22" s="20">
        <f t="shared" si="0"/>
        <v>1.8764307199996311E-7</v>
      </c>
      <c r="F22" s="15">
        <f t="shared" si="1"/>
        <v>22</v>
      </c>
      <c r="G22" s="66">
        <v>20</v>
      </c>
      <c r="H22" s="21">
        <f t="shared" si="2"/>
        <v>22</v>
      </c>
      <c r="I22" s="66">
        <v>11</v>
      </c>
      <c r="J22" s="15">
        <f t="shared" si="3"/>
        <v>22</v>
      </c>
      <c r="K22" s="19">
        <f t="shared" si="4"/>
        <v>1892.3636363636363</v>
      </c>
      <c r="L22" s="15">
        <f t="shared" si="5"/>
        <v>22</v>
      </c>
      <c r="M22" s="22">
        <f t="shared" si="6"/>
        <v>8.2961890324380986E-5</v>
      </c>
      <c r="N22" s="15">
        <f t="shared" si="7"/>
        <v>22</v>
      </c>
    </row>
    <row r="23" spans="2:15" ht="18.75" customHeight="1">
      <c r="B23" s="17" t="s">
        <v>296</v>
      </c>
      <c r="C23" s="75"/>
      <c r="D23" s="66">
        <v>33537</v>
      </c>
      <c r="E23" s="20">
        <f t="shared" si="0"/>
        <v>3.0231483981854161E-7</v>
      </c>
      <c r="F23" s="15">
        <f t="shared" si="1"/>
        <v>21</v>
      </c>
      <c r="G23" s="66">
        <v>23</v>
      </c>
      <c r="H23" s="21">
        <f t="shared" si="2"/>
        <v>21</v>
      </c>
      <c r="I23" s="66">
        <v>12</v>
      </c>
      <c r="J23" s="15">
        <f t="shared" si="3"/>
        <v>21</v>
      </c>
      <c r="K23" s="19">
        <f t="shared" si="4"/>
        <v>2794.75</v>
      </c>
      <c r="L23" s="15">
        <f t="shared" si="5"/>
        <v>21</v>
      </c>
      <c r="M23" s="22">
        <f t="shared" si="6"/>
        <v>9.0503880353870177E-5</v>
      </c>
      <c r="N23" s="15">
        <f t="shared" si="7"/>
        <v>21</v>
      </c>
    </row>
    <row r="24" spans="2:15" ht="18.75" customHeight="1">
      <c r="B24" s="17" t="s">
        <v>19</v>
      </c>
      <c r="C24" s="18"/>
      <c r="D24" s="66">
        <v>42665443</v>
      </c>
      <c r="E24" s="20">
        <f t="shared" si="0"/>
        <v>3.8460197889889129E-4</v>
      </c>
      <c r="F24" s="15">
        <f t="shared" si="1"/>
        <v>19</v>
      </c>
      <c r="G24" s="66">
        <v>12378</v>
      </c>
      <c r="H24" s="21">
        <f t="shared" si="2"/>
        <v>19</v>
      </c>
      <c r="I24" s="66">
        <v>3507</v>
      </c>
      <c r="J24" s="15">
        <f t="shared" si="3"/>
        <v>19</v>
      </c>
      <c r="K24" s="19">
        <f t="shared" si="4"/>
        <v>12165.79498146564</v>
      </c>
      <c r="L24" s="15">
        <f t="shared" si="5"/>
        <v>19</v>
      </c>
      <c r="M24" s="22">
        <f t="shared" si="6"/>
        <v>2.6449759033418559E-2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2174528025</v>
      </c>
      <c r="E25" s="20">
        <f t="shared" si="0"/>
        <v>1.9601994560002525E-2</v>
      </c>
      <c r="F25" s="15">
        <f t="shared" si="1"/>
        <v>12</v>
      </c>
      <c r="G25" s="66">
        <v>458046</v>
      </c>
      <c r="H25" s="21">
        <f t="shared" si="2"/>
        <v>8</v>
      </c>
      <c r="I25" s="66">
        <v>61203</v>
      </c>
      <c r="J25" s="15">
        <f t="shared" si="3"/>
        <v>6</v>
      </c>
      <c r="K25" s="19">
        <f t="shared" si="4"/>
        <v>35529.762021469534</v>
      </c>
      <c r="L25" s="15">
        <f t="shared" si="5"/>
        <v>15</v>
      </c>
      <c r="M25" s="22">
        <f t="shared" si="6"/>
        <v>0.46159241577482635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7508527768</v>
      </c>
      <c r="E26" s="20">
        <f t="shared" si="0"/>
        <v>6.768462800655968E-2</v>
      </c>
      <c r="F26" s="15">
        <f t="shared" si="1"/>
        <v>6</v>
      </c>
      <c r="G26" s="66">
        <v>245968</v>
      </c>
      <c r="H26" s="21">
        <f t="shared" si="2"/>
        <v>13</v>
      </c>
      <c r="I26" s="66">
        <v>42511</v>
      </c>
      <c r="J26" s="15">
        <f t="shared" si="3"/>
        <v>13</v>
      </c>
      <c r="K26" s="19">
        <f t="shared" si="4"/>
        <v>176625.52675778035</v>
      </c>
      <c r="L26" s="15">
        <f t="shared" si="5"/>
        <v>3</v>
      </c>
      <c r="M26" s="22">
        <f t="shared" si="6"/>
        <v>0.3206175381436146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570990867</v>
      </c>
      <c r="E27" s="20">
        <f t="shared" si="0"/>
        <v>5.1471214627114891E-3</v>
      </c>
      <c r="F27" s="15">
        <f t="shared" si="1"/>
        <v>17</v>
      </c>
      <c r="G27" s="66">
        <v>228312</v>
      </c>
      <c r="H27" s="21">
        <f t="shared" si="2"/>
        <v>15</v>
      </c>
      <c r="I27" s="66">
        <v>33440</v>
      </c>
      <c r="J27" s="15">
        <f t="shared" si="3"/>
        <v>14</v>
      </c>
      <c r="K27" s="19">
        <f t="shared" si="4"/>
        <v>17075.085735645935</v>
      </c>
      <c r="L27" s="15">
        <f t="shared" si="5"/>
        <v>18</v>
      </c>
      <c r="M27" s="22">
        <f t="shared" si="6"/>
        <v>0.25220414658611823</v>
      </c>
      <c r="N27" s="15">
        <f t="shared" si="7"/>
        <v>14</v>
      </c>
    </row>
    <row r="28" spans="2:15" ht="18.75" customHeight="1">
      <c r="B28" s="17" t="s">
        <v>42</v>
      </c>
      <c r="C28" s="18"/>
      <c r="D28" s="66">
        <v>1994551826</v>
      </c>
      <c r="E28" s="20">
        <f t="shared" si="0"/>
        <v>1.7979622977218286E-2</v>
      </c>
      <c r="F28" s="15">
        <f t="shared" si="1"/>
        <v>13</v>
      </c>
      <c r="G28" s="66">
        <v>64521</v>
      </c>
      <c r="H28" s="21">
        <f t="shared" si="2"/>
        <v>18</v>
      </c>
      <c r="I28" s="66">
        <v>30944</v>
      </c>
      <c r="J28" s="15">
        <f t="shared" si="3"/>
        <v>15</v>
      </c>
      <c r="K28" s="19">
        <f t="shared" si="4"/>
        <v>64456.819609617371</v>
      </c>
      <c r="L28" s="15">
        <f t="shared" si="5"/>
        <v>12</v>
      </c>
      <c r="M28" s="22">
        <f t="shared" si="6"/>
        <v>0.23337933947251321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9581964</v>
      </c>
      <c r="E29" s="27">
        <f t="shared" si="0"/>
        <v>8.6375344002356574E-5</v>
      </c>
      <c r="F29" s="15">
        <f t="shared" si="1"/>
        <v>20</v>
      </c>
      <c r="G29" s="67">
        <v>11095</v>
      </c>
      <c r="H29" s="21">
        <f t="shared" si="2"/>
        <v>20</v>
      </c>
      <c r="I29" s="67">
        <v>1799</v>
      </c>
      <c r="J29" s="15">
        <f t="shared" si="3"/>
        <v>20</v>
      </c>
      <c r="K29" s="26">
        <f t="shared" si="4"/>
        <v>5326.2723735408563</v>
      </c>
      <c r="L29" s="15">
        <f t="shared" si="5"/>
        <v>20</v>
      </c>
      <c r="M29" s="29">
        <f t="shared" si="6"/>
        <v>1.3568040063051037E-2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v>110934018390</v>
      </c>
      <c r="E30" s="86"/>
      <c r="F30" s="87"/>
      <c r="G30" s="68">
        <v>3110892</v>
      </c>
      <c r="H30" s="87"/>
      <c r="I30" s="68">
        <v>121288</v>
      </c>
      <c r="J30" s="87"/>
      <c r="K30" s="30">
        <f>IFERROR(D30/I30,0)</f>
        <v>914633.09140228212</v>
      </c>
      <c r="L30" s="87"/>
      <c r="M30" s="31">
        <f t="shared" si="6"/>
        <v>0.91475288669668375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38" priority="25" stopIfTrue="1">
      <formula>$F8&lt;=5</formula>
    </cfRule>
  </conditionalFormatting>
  <conditionalFormatting sqref="H8:H29">
    <cfRule type="expression" dxfId="537" priority="26" stopIfTrue="1">
      <formula>$H8&lt;=5</formula>
    </cfRule>
  </conditionalFormatting>
  <conditionalFormatting sqref="L8:L29">
    <cfRule type="expression" dxfId="536" priority="28" stopIfTrue="1">
      <formula>$L8&lt;=5</formula>
    </cfRule>
  </conditionalFormatting>
  <conditionalFormatting sqref="E8:E29">
    <cfRule type="expression" dxfId="535" priority="23" stopIfTrue="1">
      <formula>$F8&lt;=5</formula>
    </cfRule>
  </conditionalFormatting>
  <conditionalFormatting sqref="J8:J29">
    <cfRule type="expression" dxfId="534" priority="21" stopIfTrue="1">
      <formula>$J8&lt;=5</formula>
    </cfRule>
  </conditionalFormatting>
  <conditionalFormatting sqref="I8:I29">
    <cfRule type="expression" dxfId="533" priority="19" stopIfTrue="1">
      <formula>$J8&lt;=5</formula>
    </cfRule>
  </conditionalFormatting>
  <conditionalFormatting sqref="K8:K29">
    <cfRule type="expression" dxfId="532" priority="17" stopIfTrue="1">
      <formula>$L8&lt;=5</formula>
    </cfRule>
  </conditionalFormatting>
  <conditionalFormatting sqref="D8:D29">
    <cfRule type="expression" dxfId="531" priority="15" stopIfTrue="1">
      <formula>$F8&lt;=5</formula>
    </cfRule>
  </conditionalFormatting>
  <conditionalFormatting sqref="G8:G29">
    <cfRule type="expression" dxfId="530" priority="13" stopIfTrue="1">
      <formula>$H8&lt;=5</formula>
    </cfRule>
  </conditionalFormatting>
  <conditionalFormatting sqref="N8:N29">
    <cfRule type="expression" dxfId="529" priority="9" stopIfTrue="1">
      <formula>$N8&lt;=5</formula>
    </cfRule>
  </conditionalFormatting>
  <conditionalFormatting sqref="M8:M29">
    <cfRule type="expression" dxfId="52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226</v>
      </c>
    </row>
    <row r="3" spans="1:16" s="1" customFormat="1" ht="18.75" customHeight="1">
      <c r="A3" s="37"/>
      <c r="B3" s="97" t="s">
        <v>179</v>
      </c>
      <c r="C3" s="98"/>
      <c r="D3" s="106">
        <v>22608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28</v>
      </c>
      <c r="C8" s="41"/>
      <c r="D8" s="61">
        <v>354585832</v>
      </c>
      <c r="E8" s="42">
        <f t="shared" ref="E8:E29" si="0">IFERROR(D8/$D$30,0)</f>
        <v>1.9188161327112409E-2</v>
      </c>
      <c r="F8" s="43">
        <f>_xlfn.IFS(D8&gt;0,RANK(D8,$D$8:$D$29,0),D8=0,"-")</f>
        <v>14</v>
      </c>
      <c r="G8" s="61">
        <v>40887</v>
      </c>
      <c r="H8" s="48">
        <f>_xlfn.IFS(G8&gt;0,RANK(G8,$G$8:$G$29,0),G8=0,"-")</f>
        <v>14</v>
      </c>
      <c r="I8" s="61">
        <v>7659</v>
      </c>
      <c r="J8" s="43">
        <f>_xlfn.IFS(I8&gt;0,RANK(I8,$I$8:$I$29,0),I8=0,"-")</f>
        <v>12</v>
      </c>
      <c r="K8" s="44">
        <f>IFERROR(D8/I8,0)</f>
        <v>46296.622535579059</v>
      </c>
      <c r="L8" s="43">
        <f>_xlfn.IFS(K8&gt;0,RANK(K8,$K$8:$K$29,0),K8=0,"-")</f>
        <v>14</v>
      </c>
      <c r="M8" s="16">
        <f>IFERROR(I8/$D$3,0)</f>
        <v>0.33877388535031849</v>
      </c>
      <c r="N8" s="15">
        <f>_xlfn.IFS(M8&gt;0,RANK(M8,$M$8:$M$29,0),M8=0,"-")</f>
        <v>12</v>
      </c>
      <c r="P8" s="59"/>
    </row>
    <row r="9" spans="1:16" ht="18.75" customHeight="1">
      <c r="B9" s="45" t="s">
        <v>29</v>
      </c>
      <c r="C9" s="46"/>
      <c r="D9" s="62">
        <v>1804499555</v>
      </c>
      <c r="E9" s="47">
        <f t="shared" si="0"/>
        <v>9.764921621584291E-2</v>
      </c>
      <c r="F9" s="43">
        <f t="shared" ref="F9:F29" si="1">_xlfn.IFS(D9&gt;0,RANK(D9,$D$8:$D$29,0),D9=0,"-")</f>
        <v>3</v>
      </c>
      <c r="G9" s="62">
        <v>46099</v>
      </c>
      <c r="H9" s="48">
        <f t="shared" ref="H9:H29" si="2">_xlfn.IFS(G9&gt;0,RANK(G9,$G$8:$G$29,0),G9=0,"-")</f>
        <v>11</v>
      </c>
      <c r="I9" s="62">
        <v>8832</v>
      </c>
      <c r="J9" s="43">
        <f t="shared" ref="J9:J29" si="3">_xlfn.IFS(I9&gt;0,RANK(I9,$I$8:$I$29,0),I9=0,"-")</f>
        <v>10</v>
      </c>
      <c r="K9" s="49">
        <f t="shared" ref="K9:K29" si="4">IFERROR(D9/I9,0)</f>
        <v>204313.80831068842</v>
      </c>
      <c r="L9" s="43">
        <f t="shared" ref="L9:L29" si="5">_xlfn.IFS(K9&gt;0,RANK(K9,$K$8:$K$29,0),K9=0,"-")</f>
        <v>2</v>
      </c>
      <c r="M9" s="22">
        <f t="shared" ref="M9:M30" si="6">IFERROR(I9/$D$3,0)</f>
        <v>0.39065817409766457</v>
      </c>
      <c r="N9" s="15">
        <f t="shared" ref="N9:N29" si="7">_xlfn.IFS(M9&gt;0,RANK(M9,$M$8:$M$29,0),M9=0,"-")</f>
        <v>10</v>
      </c>
      <c r="P9" s="59"/>
    </row>
    <row r="10" spans="1:16" ht="18.75" customHeight="1">
      <c r="B10" s="45" t="s">
        <v>30</v>
      </c>
      <c r="C10" s="46"/>
      <c r="D10" s="62">
        <v>241440987</v>
      </c>
      <c r="E10" s="47">
        <f t="shared" si="0"/>
        <v>1.3065408122491623E-2</v>
      </c>
      <c r="F10" s="43">
        <f t="shared" si="1"/>
        <v>16</v>
      </c>
      <c r="G10" s="62">
        <v>23817</v>
      </c>
      <c r="H10" s="48">
        <f t="shared" si="2"/>
        <v>16</v>
      </c>
      <c r="I10" s="62">
        <v>4214</v>
      </c>
      <c r="J10" s="43">
        <f t="shared" si="3"/>
        <v>17</v>
      </c>
      <c r="K10" s="49">
        <f t="shared" si="4"/>
        <v>57294.966065495966</v>
      </c>
      <c r="L10" s="43">
        <f t="shared" si="5"/>
        <v>13</v>
      </c>
      <c r="M10" s="22">
        <f t="shared" si="6"/>
        <v>0.18639419674451521</v>
      </c>
      <c r="N10" s="15">
        <f t="shared" si="7"/>
        <v>17</v>
      </c>
      <c r="P10" s="59"/>
    </row>
    <row r="11" spans="1:16" ht="18.75" customHeight="1">
      <c r="B11" s="45" t="s">
        <v>31</v>
      </c>
      <c r="C11" s="46"/>
      <c r="D11" s="62">
        <v>1237303003</v>
      </c>
      <c r="E11" s="47">
        <f t="shared" si="0"/>
        <v>6.6955776259229244E-2</v>
      </c>
      <c r="F11" s="43">
        <f t="shared" si="1"/>
        <v>7</v>
      </c>
      <c r="G11" s="62">
        <v>201807</v>
      </c>
      <c r="H11" s="48">
        <f t="shared" si="2"/>
        <v>4</v>
      </c>
      <c r="I11" s="62">
        <v>15264</v>
      </c>
      <c r="J11" s="43">
        <f t="shared" si="3"/>
        <v>3</v>
      </c>
      <c r="K11" s="49">
        <f t="shared" si="4"/>
        <v>81060.207219601682</v>
      </c>
      <c r="L11" s="43">
        <f t="shared" si="5"/>
        <v>10</v>
      </c>
      <c r="M11" s="22">
        <f t="shared" si="6"/>
        <v>0.67515923566878977</v>
      </c>
      <c r="N11" s="15">
        <f t="shared" si="7"/>
        <v>3</v>
      </c>
      <c r="P11" s="59"/>
    </row>
    <row r="12" spans="1:16" ht="18.75" customHeight="1">
      <c r="B12" s="45" t="s">
        <v>32</v>
      </c>
      <c r="C12" s="46"/>
      <c r="D12" s="62">
        <v>606248099</v>
      </c>
      <c r="E12" s="47">
        <f t="shared" si="0"/>
        <v>3.2806686782305548E-2</v>
      </c>
      <c r="F12" s="43">
        <f t="shared" si="1"/>
        <v>11</v>
      </c>
      <c r="G12" s="62">
        <v>45617</v>
      </c>
      <c r="H12" s="48">
        <f t="shared" si="2"/>
        <v>12</v>
      </c>
      <c r="I12" s="62">
        <v>4542</v>
      </c>
      <c r="J12" s="43">
        <f t="shared" si="3"/>
        <v>16</v>
      </c>
      <c r="K12" s="49">
        <f t="shared" si="4"/>
        <v>133476.023557904</v>
      </c>
      <c r="L12" s="43">
        <f t="shared" si="5"/>
        <v>6</v>
      </c>
      <c r="M12" s="22">
        <f t="shared" si="6"/>
        <v>0.20090233545647559</v>
      </c>
      <c r="N12" s="15">
        <f t="shared" si="7"/>
        <v>16</v>
      </c>
      <c r="P12" s="59"/>
    </row>
    <row r="13" spans="1:16" ht="18.75" customHeight="1">
      <c r="B13" s="45" t="s">
        <v>33</v>
      </c>
      <c r="C13" s="46"/>
      <c r="D13" s="62">
        <v>1026052594</v>
      </c>
      <c r="E13" s="47">
        <f t="shared" si="0"/>
        <v>5.5524109896681294E-2</v>
      </c>
      <c r="F13" s="43">
        <f t="shared" si="1"/>
        <v>9</v>
      </c>
      <c r="G13" s="62">
        <v>130375</v>
      </c>
      <c r="H13" s="48">
        <f t="shared" si="2"/>
        <v>5</v>
      </c>
      <c r="I13" s="62">
        <v>9702</v>
      </c>
      <c r="J13" s="43">
        <f t="shared" si="3"/>
        <v>7</v>
      </c>
      <c r="K13" s="49">
        <f t="shared" si="4"/>
        <v>105756.81240981241</v>
      </c>
      <c r="L13" s="43">
        <f t="shared" si="5"/>
        <v>8</v>
      </c>
      <c r="M13" s="22">
        <f t="shared" si="6"/>
        <v>0.42914012738853502</v>
      </c>
      <c r="N13" s="15">
        <f t="shared" si="7"/>
        <v>7</v>
      </c>
      <c r="P13" s="59"/>
    </row>
    <row r="14" spans="1:16" ht="18.75" customHeight="1">
      <c r="B14" s="45" t="s">
        <v>34</v>
      </c>
      <c r="C14" s="46"/>
      <c r="D14" s="62">
        <v>717023606</v>
      </c>
      <c r="E14" s="47">
        <f t="shared" si="0"/>
        <v>3.8801224938045144E-2</v>
      </c>
      <c r="F14" s="43">
        <f t="shared" si="1"/>
        <v>10</v>
      </c>
      <c r="G14" s="62">
        <v>70635</v>
      </c>
      <c r="H14" s="48">
        <f t="shared" si="2"/>
        <v>10</v>
      </c>
      <c r="I14" s="62">
        <v>9689</v>
      </c>
      <c r="J14" s="43">
        <f t="shared" si="3"/>
        <v>8</v>
      </c>
      <c r="K14" s="49">
        <f t="shared" si="4"/>
        <v>74003.881308700584</v>
      </c>
      <c r="L14" s="43">
        <f t="shared" si="5"/>
        <v>11</v>
      </c>
      <c r="M14" s="22">
        <f t="shared" si="6"/>
        <v>0.42856510969568296</v>
      </c>
      <c r="N14" s="15">
        <f t="shared" si="7"/>
        <v>8</v>
      </c>
      <c r="P14" s="59"/>
    </row>
    <row r="15" spans="1:16" ht="18.75" customHeight="1">
      <c r="B15" s="45" t="s">
        <v>35</v>
      </c>
      <c r="C15" s="46"/>
      <c r="D15" s="62">
        <v>52822472</v>
      </c>
      <c r="E15" s="47">
        <f t="shared" si="0"/>
        <v>2.8584506851725483E-3</v>
      </c>
      <c r="F15" s="43">
        <f t="shared" si="1"/>
        <v>18</v>
      </c>
      <c r="G15" s="62">
        <v>11510</v>
      </c>
      <c r="H15" s="48">
        <f t="shared" si="2"/>
        <v>18</v>
      </c>
      <c r="I15" s="62">
        <v>2824</v>
      </c>
      <c r="J15" s="43">
        <f t="shared" si="3"/>
        <v>18</v>
      </c>
      <c r="K15" s="49">
        <f t="shared" si="4"/>
        <v>18704.841359773371</v>
      </c>
      <c r="L15" s="43">
        <f t="shared" si="5"/>
        <v>17</v>
      </c>
      <c r="M15" s="22">
        <f t="shared" si="6"/>
        <v>0.12491153573956122</v>
      </c>
      <c r="N15" s="15">
        <f t="shared" si="7"/>
        <v>18</v>
      </c>
      <c r="P15" s="59"/>
    </row>
    <row r="16" spans="1:16" ht="18.75" customHeight="1">
      <c r="B16" s="45" t="s">
        <v>36</v>
      </c>
      <c r="C16" s="46"/>
      <c r="D16" s="62">
        <v>3572961547</v>
      </c>
      <c r="E16" s="47">
        <f t="shared" si="0"/>
        <v>0.19334828521689248</v>
      </c>
      <c r="F16" s="43">
        <f t="shared" si="1"/>
        <v>1</v>
      </c>
      <c r="G16" s="62">
        <v>250580</v>
      </c>
      <c r="H16" s="48">
        <f t="shared" si="2"/>
        <v>1</v>
      </c>
      <c r="I16" s="62">
        <v>16852</v>
      </c>
      <c r="J16" s="43">
        <f t="shared" si="3"/>
        <v>1</v>
      </c>
      <c r="K16" s="49">
        <f t="shared" si="4"/>
        <v>212020.03008544981</v>
      </c>
      <c r="L16" s="43">
        <f t="shared" si="5"/>
        <v>1</v>
      </c>
      <c r="M16" s="22">
        <f t="shared" si="6"/>
        <v>0.74539985845718326</v>
      </c>
      <c r="N16" s="15">
        <f t="shared" si="7"/>
        <v>1</v>
      </c>
      <c r="P16" s="59"/>
    </row>
    <row r="17" spans="2:16" ht="18.75" customHeight="1">
      <c r="B17" s="45" t="s">
        <v>37</v>
      </c>
      <c r="C17" s="46"/>
      <c r="D17" s="62">
        <v>1221245174</v>
      </c>
      <c r="E17" s="47">
        <f t="shared" si="0"/>
        <v>6.6086818208431597E-2</v>
      </c>
      <c r="F17" s="43">
        <f t="shared" si="1"/>
        <v>8</v>
      </c>
      <c r="G17" s="62">
        <v>86018</v>
      </c>
      <c r="H17" s="48">
        <f t="shared" si="2"/>
        <v>6</v>
      </c>
      <c r="I17" s="62">
        <v>10869</v>
      </c>
      <c r="J17" s="43">
        <f t="shared" si="3"/>
        <v>5</v>
      </c>
      <c r="K17" s="49">
        <f t="shared" si="4"/>
        <v>112360.39874873494</v>
      </c>
      <c r="L17" s="43">
        <f t="shared" si="5"/>
        <v>7</v>
      </c>
      <c r="M17" s="22">
        <f t="shared" si="6"/>
        <v>0.48075902335456477</v>
      </c>
      <c r="N17" s="15">
        <f t="shared" si="7"/>
        <v>5</v>
      </c>
      <c r="P17" s="59"/>
    </row>
    <row r="18" spans="2:16" ht="18.75" customHeight="1">
      <c r="B18" s="17" t="s">
        <v>294</v>
      </c>
      <c r="C18" s="75"/>
      <c r="D18" s="62">
        <v>1396171508</v>
      </c>
      <c r="E18" s="47">
        <f t="shared" si="0"/>
        <v>7.5552832962095945E-2</v>
      </c>
      <c r="F18" s="43">
        <f t="shared" si="1"/>
        <v>4</v>
      </c>
      <c r="G18" s="62">
        <v>211702</v>
      </c>
      <c r="H18" s="48">
        <f t="shared" si="2"/>
        <v>2</v>
      </c>
      <c r="I18" s="62">
        <v>15544</v>
      </c>
      <c r="J18" s="43">
        <f t="shared" si="3"/>
        <v>2</v>
      </c>
      <c r="K18" s="49">
        <f t="shared" si="4"/>
        <v>89820.606536284104</v>
      </c>
      <c r="L18" s="43">
        <f t="shared" si="5"/>
        <v>9</v>
      </c>
      <c r="M18" s="22">
        <f t="shared" si="6"/>
        <v>0.68754423213021942</v>
      </c>
      <c r="N18" s="15">
        <f t="shared" si="7"/>
        <v>2</v>
      </c>
      <c r="P18" s="59"/>
    </row>
    <row r="19" spans="2:16" ht="18.75" customHeight="1">
      <c r="B19" s="17" t="s">
        <v>16</v>
      </c>
      <c r="C19" s="75"/>
      <c r="D19" s="62">
        <v>289177823</v>
      </c>
      <c r="E19" s="47">
        <f t="shared" si="0"/>
        <v>1.5648653215075883E-2</v>
      </c>
      <c r="F19" s="43">
        <f t="shared" si="1"/>
        <v>15</v>
      </c>
      <c r="G19" s="62">
        <v>74529</v>
      </c>
      <c r="H19" s="48">
        <f t="shared" si="2"/>
        <v>9</v>
      </c>
      <c r="I19" s="62">
        <v>9448</v>
      </c>
      <c r="J19" s="43">
        <f t="shared" si="3"/>
        <v>9</v>
      </c>
      <c r="K19" s="49">
        <f t="shared" si="4"/>
        <v>30607.305567315834</v>
      </c>
      <c r="L19" s="43">
        <f t="shared" si="5"/>
        <v>16</v>
      </c>
      <c r="M19" s="22">
        <f t="shared" si="6"/>
        <v>0.41790516631280961</v>
      </c>
      <c r="N19" s="15">
        <f t="shared" si="7"/>
        <v>9</v>
      </c>
      <c r="P19" s="59"/>
    </row>
    <row r="20" spans="2:16" ht="18.75" customHeight="1">
      <c r="B20" s="17" t="s">
        <v>17</v>
      </c>
      <c r="C20" s="75"/>
      <c r="D20" s="62">
        <v>2486245294</v>
      </c>
      <c r="E20" s="47">
        <f t="shared" si="0"/>
        <v>0.13454140435043108</v>
      </c>
      <c r="F20" s="43">
        <f t="shared" si="1"/>
        <v>2</v>
      </c>
      <c r="G20" s="62">
        <v>203929</v>
      </c>
      <c r="H20" s="48">
        <f t="shared" si="2"/>
        <v>3</v>
      </c>
      <c r="I20" s="62">
        <v>14903</v>
      </c>
      <c r="J20" s="43">
        <f t="shared" si="3"/>
        <v>4</v>
      </c>
      <c r="K20" s="49">
        <f t="shared" si="4"/>
        <v>166828.51063544254</v>
      </c>
      <c r="L20" s="43">
        <f t="shared" si="5"/>
        <v>4</v>
      </c>
      <c r="M20" s="22">
        <f t="shared" si="6"/>
        <v>0.65919143665958957</v>
      </c>
      <c r="N20" s="15">
        <f t="shared" si="7"/>
        <v>4</v>
      </c>
      <c r="P20" s="59"/>
    </row>
    <row r="21" spans="2:16" ht="18.75" customHeight="1">
      <c r="B21" s="17" t="s">
        <v>18</v>
      </c>
      <c r="C21" s="75"/>
      <c r="D21" s="62">
        <v>1290593450</v>
      </c>
      <c r="E21" s="47">
        <f t="shared" si="0"/>
        <v>6.9839551080299739E-2</v>
      </c>
      <c r="F21" s="43">
        <f t="shared" si="1"/>
        <v>5</v>
      </c>
      <c r="G21" s="62">
        <v>81907</v>
      </c>
      <c r="H21" s="48">
        <f t="shared" si="2"/>
        <v>7</v>
      </c>
      <c r="I21" s="62">
        <v>8469</v>
      </c>
      <c r="J21" s="43">
        <f t="shared" si="3"/>
        <v>11</v>
      </c>
      <c r="K21" s="49">
        <f t="shared" si="4"/>
        <v>152390.2999173456</v>
      </c>
      <c r="L21" s="43">
        <f t="shared" si="5"/>
        <v>5</v>
      </c>
      <c r="M21" s="22">
        <f t="shared" si="6"/>
        <v>0.37460191082802546</v>
      </c>
      <c r="N21" s="15">
        <f t="shared" si="7"/>
        <v>11</v>
      </c>
      <c r="P21" s="59"/>
    </row>
    <row r="22" spans="2:16" ht="18.75" customHeight="1">
      <c r="B22" s="17" t="s">
        <v>295</v>
      </c>
      <c r="C22" s="75"/>
      <c r="D22" s="62">
        <v>3800</v>
      </c>
      <c r="E22" s="47">
        <f t="shared" si="0"/>
        <v>2.0563431040591366E-7</v>
      </c>
      <c r="F22" s="43">
        <f t="shared" si="1"/>
        <v>21</v>
      </c>
      <c r="G22" s="62">
        <v>6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1266.6666666666667</v>
      </c>
      <c r="L22" s="43">
        <f t="shared" si="5"/>
        <v>21</v>
      </c>
      <c r="M22" s="22">
        <f t="shared" si="6"/>
        <v>1.326963906581741E-4</v>
      </c>
      <c r="N22" s="15">
        <f t="shared" si="7"/>
        <v>21</v>
      </c>
      <c r="P22" s="59"/>
    </row>
    <row r="23" spans="2:16" ht="18.75" customHeight="1">
      <c r="B23" s="17" t="s">
        <v>296</v>
      </c>
      <c r="C23" s="75"/>
      <c r="D23" s="62">
        <v>1918</v>
      </c>
      <c r="E23" s="47">
        <f t="shared" si="0"/>
        <v>1.0379121246277431E-7</v>
      </c>
      <c r="F23" s="43">
        <f t="shared" si="1"/>
        <v>22</v>
      </c>
      <c r="G23" s="62">
        <v>3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959</v>
      </c>
      <c r="L23" s="43">
        <f t="shared" si="5"/>
        <v>22</v>
      </c>
      <c r="M23" s="22">
        <f t="shared" si="6"/>
        <v>8.8464260438782735E-5</v>
      </c>
      <c r="N23" s="15">
        <f t="shared" si="7"/>
        <v>22</v>
      </c>
      <c r="P23" s="59"/>
    </row>
    <row r="24" spans="2:16" ht="18.75" customHeight="1">
      <c r="B24" s="45" t="s">
        <v>38</v>
      </c>
      <c r="C24" s="46"/>
      <c r="D24" s="62">
        <v>7516721</v>
      </c>
      <c r="E24" s="47">
        <f t="shared" si="0"/>
        <v>4.0676203667069731E-4</v>
      </c>
      <c r="F24" s="43">
        <f t="shared" si="1"/>
        <v>19</v>
      </c>
      <c r="G24" s="62">
        <v>2567</v>
      </c>
      <c r="H24" s="48">
        <f t="shared" si="2"/>
        <v>19</v>
      </c>
      <c r="I24" s="62">
        <v>702</v>
      </c>
      <c r="J24" s="43">
        <f t="shared" si="3"/>
        <v>19</v>
      </c>
      <c r="K24" s="49">
        <f t="shared" si="4"/>
        <v>10707.579772079773</v>
      </c>
      <c r="L24" s="43">
        <f t="shared" si="5"/>
        <v>20</v>
      </c>
      <c r="M24" s="22">
        <f t="shared" si="6"/>
        <v>3.1050955414012739E-2</v>
      </c>
      <c r="N24" s="15">
        <f t="shared" si="7"/>
        <v>19</v>
      </c>
      <c r="P24" s="59"/>
    </row>
    <row r="25" spans="2:16" ht="18.75" customHeight="1">
      <c r="B25" s="45" t="s">
        <v>39</v>
      </c>
      <c r="C25" s="46"/>
      <c r="D25" s="62">
        <v>392719756</v>
      </c>
      <c r="E25" s="47">
        <f t="shared" si="0"/>
        <v>2.1251751633641756E-2</v>
      </c>
      <c r="F25" s="43">
        <f t="shared" si="1"/>
        <v>13</v>
      </c>
      <c r="G25" s="62">
        <v>75789</v>
      </c>
      <c r="H25" s="48">
        <f t="shared" si="2"/>
        <v>8</v>
      </c>
      <c r="I25" s="62">
        <v>10062</v>
      </c>
      <c r="J25" s="43">
        <f t="shared" si="3"/>
        <v>6</v>
      </c>
      <c r="K25" s="49">
        <f t="shared" si="4"/>
        <v>39029.989664082685</v>
      </c>
      <c r="L25" s="43">
        <f t="shared" si="5"/>
        <v>15</v>
      </c>
      <c r="M25" s="22">
        <f t="shared" si="6"/>
        <v>0.44506369426751591</v>
      </c>
      <c r="N25" s="15">
        <f t="shared" si="7"/>
        <v>6</v>
      </c>
      <c r="P25" s="59"/>
    </row>
    <row r="26" spans="2:16" ht="18.75" customHeight="1">
      <c r="B26" s="45" t="s">
        <v>40</v>
      </c>
      <c r="C26" s="46"/>
      <c r="D26" s="62">
        <v>1275210621</v>
      </c>
      <c r="E26" s="47">
        <f t="shared" si="0"/>
        <v>6.9007120176745249E-2</v>
      </c>
      <c r="F26" s="43">
        <f t="shared" si="1"/>
        <v>6</v>
      </c>
      <c r="G26" s="62">
        <v>38856</v>
      </c>
      <c r="H26" s="48">
        <f t="shared" si="2"/>
        <v>15</v>
      </c>
      <c r="I26" s="62">
        <v>7034</v>
      </c>
      <c r="J26" s="43">
        <f t="shared" si="3"/>
        <v>13</v>
      </c>
      <c r="K26" s="49">
        <f t="shared" si="4"/>
        <v>181292.38285470571</v>
      </c>
      <c r="L26" s="43">
        <f t="shared" si="5"/>
        <v>3</v>
      </c>
      <c r="M26" s="22">
        <f t="shared" si="6"/>
        <v>0.31112880396319886</v>
      </c>
      <c r="N26" s="15">
        <f t="shared" si="7"/>
        <v>13</v>
      </c>
      <c r="P26" s="59"/>
    </row>
    <row r="27" spans="2:16" ht="18.75" customHeight="1">
      <c r="B27" s="45" t="s">
        <v>41</v>
      </c>
      <c r="C27" s="46"/>
      <c r="D27" s="62">
        <v>104792733</v>
      </c>
      <c r="E27" s="47">
        <f t="shared" si="0"/>
        <v>5.6707845752647455E-3</v>
      </c>
      <c r="F27" s="43">
        <f t="shared" si="1"/>
        <v>17</v>
      </c>
      <c r="G27" s="62">
        <v>42626</v>
      </c>
      <c r="H27" s="48">
        <f t="shared" si="2"/>
        <v>13</v>
      </c>
      <c r="I27" s="62">
        <v>5895</v>
      </c>
      <c r="J27" s="43">
        <f t="shared" si="3"/>
        <v>14</v>
      </c>
      <c r="K27" s="49">
        <f t="shared" si="4"/>
        <v>17776.54503816794</v>
      </c>
      <c r="L27" s="43">
        <f t="shared" si="5"/>
        <v>18</v>
      </c>
      <c r="M27" s="22">
        <f t="shared" si="6"/>
        <v>0.26074840764331209</v>
      </c>
      <c r="N27" s="15">
        <f t="shared" si="7"/>
        <v>14</v>
      </c>
      <c r="P27" s="59"/>
    </row>
    <row r="28" spans="2:16" ht="18.75" customHeight="1">
      <c r="B28" s="45" t="s">
        <v>42</v>
      </c>
      <c r="C28" s="46"/>
      <c r="D28" s="62">
        <v>401841706</v>
      </c>
      <c r="E28" s="47">
        <f t="shared" si="0"/>
        <v>2.1745379501485765E-2</v>
      </c>
      <c r="F28" s="43">
        <f t="shared" si="1"/>
        <v>12</v>
      </c>
      <c r="G28" s="62">
        <v>11575</v>
      </c>
      <c r="H28" s="48">
        <f t="shared" si="2"/>
        <v>17</v>
      </c>
      <c r="I28" s="62">
        <v>5516</v>
      </c>
      <c r="J28" s="43">
        <f t="shared" si="3"/>
        <v>15</v>
      </c>
      <c r="K28" s="62">
        <f t="shared" si="4"/>
        <v>72850.200507614209</v>
      </c>
      <c r="L28" s="43">
        <f t="shared" si="5"/>
        <v>12</v>
      </c>
      <c r="M28" s="22">
        <f t="shared" si="6"/>
        <v>0.24398443029016278</v>
      </c>
      <c r="N28" s="15">
        <f t="shared" si="7"/>
        <v>15</v>
      </c>
      <c r="P28" s="59"/>
    </row>
    <row r="29" spans="2:16" ht="18.75" customHeight="1" thickBot="1">
      <c r="B29" s="50" t="s">
        <v>43</v>
      </c>
      <c r="C29" s="51"/>
      <c r="D29" s="63">
        <v>948241</v>
      </c>
      <c r="E29" s="52">
        <f t="shared" si="0"/>
        <v>5.1313390561477366E-5</v>
      </c>
      <c r="F29" s="43">
        <f t="shared" si="1"/>
        <v>20</v>
      </c>
      <c r="G29" s="63">
        <v>327</v>
      </c>
      <c r="H29" s="48">
        <f t="shared" si="2"/>
        <v>20</v>
      </c>
      <c r="I29" s="63">
        <v>54</v>
      </c>
      <c r="J29" s="43">
        <f t="shared" si="3"/>
        <v>20</v>
      </c>
      <c r="K29" s="53">
        <f t="shared" si="4"/>
        <v>17560.018518518518</v>
      </c>
      <c r="L29" s="43">
        <f t="shared" si="5"/>
        <v>19</v>
      </c>
      <c r="M29" s="29">
        <f t="shared" si="6"/>
        <v>2.3885350318471337E-3</v>
      </c>
      <c r="N29" s="15">
        <f t="shared" si="7"/>
        <v>20</v>
      </c>
      <c r="P29" s="59"/>
    </row>
    <row r="30" spans="2:16" ht="18.75" customHeight="1" thickTop="1">
      <c r="B30" s="54" t="s">
        <v>44</v>
      </c>
      <c r="C30" s="55"/>
      <c r="D30" s="64">
        <v>18479406440</v>
      </c>
      <c r="E30" s="86"/>
      <c r="F30" s="87"/>
      <c r="G30" s="64">
        <v>500810</v>
      </c>
      <c r="H30" s="87"/>
      <c r="I30" s="64">
        <v>19685</v>
      </c>
      <c r="J30" s="87"/>
      <c r="K30" s="56">
        <f>IFERROR(D30/I30,0)</f>
        <v>938755.72466344933</v>
      </c>
      <c r="L30" s="87"/>
      <c r="M30" s="31">
        <f t="shared" si="6"/>
        <v>0.87070948336871901</v>
      </c>
      <c r="N30" s="87"/>
      <c r="O30" s="91"/>
      <c r="P30" s="59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27" priority="33" stopIfTrue="1">
      <formula>$F8&lt;=5</formula>
    </cfRule>
  </conditionalFormatting>
  <conditionalFormatting sqref="H8:H29">
    <cfRule type="expression" dxfId="526" priority="34" stopIfTrue="1">
      <formula>$H8&lt;=5</formula>
    </cfRule>
  </conditionalFormatting>
  <conditionalFormatting sqref="J8:J29">
    <cfRule type="expression" dxfId="525" priority="35" stopIfTrue="1">
      <formula>$J8&lt;=5</formula>
    </cfRule>
  </conditionalFormatting>
  <conditionalFormatting sqref="L8:L29">
    <cfRule type="expression" dxfId="524" priority="36" stopIfTrue="1">
      <formula>$L8&lt;=5</formula>
    </cfRule>
  </conditionalFormatting>
  <conditionalFormatting sqref="E8:E29">
    <cfRule type="expression" dxfId="523" priority="31" stopIfTrue="1">
      <formula>$F8&lt;=5</formula>
    </cfRule>
  </conditionalFormatting>
  <conditionalFormatting sqref="G8:G29">
    <cfRule type="expression" dxfId="522" priority="29" stopIfTrue="1">
      <formula>$H8&lt;=5</formula>
    </cfRule>
  </conditionalFormatting>
  <conditionalFormatting sqref="I8:I29">
    <cfRule type="expression" dxfId="521" priority="27" stopIfTrue="1">
      <formula>$J8&lt;=5</formula>
    </cfRule>
  </conditionalFormatting>
  <conditionalFormatting sqref="K8:K29">
    <cfRule type="expression" dxfId="520" priority="25" stopIfTrue="1">
      <formula>$L8&lt;=5</formula>
    </cfRule>
  </conditionalFormatting>
  <conditionalFormatting sqref="D8:D29">
    <cfRule type="expression" dxfId="519" priority="23" stopIfTrue="1">
      <formula>$F8&lt;=5</formula>
    </cfRule>
  </conditionalFormatting>
  <conditionalFormatting sqref="N8:N29">
    <cfRule type="expression" dxfId="518" priority="17" stopIfTrue="1">
      <formula>$N8&lt;=5</formula>
    </cfRule>
  </conditionalFormatting>
  <conditionalFormatting sqref="M8:M29">
    <cfRule type="expression" dxfId="51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6" ht="16.5" customHeight="1">
      <c r="B1" s="38" t="s">
        <v>192</v>
      </c>
    </row>
    <row r="2" spans="1:16" ht="16.5" customHeight="1">
      <c r="B2" s="38" t="s">
        <v>227</v>
      </c>
    </row>
    <row r="3" spans="1:16" s="1" customFormat="1" ht="18.75" customHeight="1">
      <c r="A3" s="37"/>
      <c r="B3" s="97" t="s">
        <v>179</v>
      </c>
      <c r="C3" s="98"/>
      <c r="D3" s="106">
        <v>18603</v>
      </c>
      <c r="E3" s="106"/>
      <c r="F3" s="106"/>
    </row>
    <row r="4" spans="1:16" s="1" customFormat="1" ht="18.75" customHeight="1">
      <c r="A4" s="37"/>
    </row>
    <row r="5" spans="1:16" ht="18.75" customHeight="1">
      <c r="B5" s="39" t="s">
        <v>278</v>
      </c>
      <c r="C5" s="39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40" t="s">
        <v>46</v>
      </c>
      <c r="C8" s="41"/>
      <c r="D8" s="61">
        <v>224883908</v>
      </c>
      <c r="E8" s="42">
        <f t="shared" ref="E8:E29" si="0">IFERROR(D8/$D$30,0)</f>
        <v>1.4749542552736913E-2</v>
      </c>
      <c r="F8" s="43">
        <f>_xlfn.IFS(D8&gt;0,RANK(D8,$D$8:$D$29,0),D8=0,"-")</f>
        <v>15</v>
      </c>
      <c r="G8" s="61">
        <v>30243</v>
      </c>
      <c r="H8" s="48">
        <f>_xlfn.IFS(G8&gt;0,RANK(G8,$G$8:$G$29,0),G8=0,"-")</f>
        <v>13</v>
      </c>
      <c r="I8" s="61">
        <v>5971</v>
      </c>
      <c r="J8" s="43">
        <f>_xlfn.IFS(I8&gt;0,RANK(I8,$I$8:$I$29,0),I8=0,"-")</f>
        <v>12</v>
      </c>
      <c r="K8" s="44">
        <f>IFERROR(D8/I8,0)</f>
        <v>37662.687657008879</v>
      </c>
      <c r="L8" s="43">
        <f>_xlfn.IFS(K8&gt;0,RANK(K8,$K$8:$K$29,0),K8=0,"-")</f>
        <v>14</v>
      </c>
      <c r="M8" s="16">
        <f>IFERROR(I8/$D$3,0)</f>
        <v>0.32096973606407569</v>
      </c>
      <c r="N8" s="15">
        <f>_xlfn.IFS(M8&gt;0,RANK(M8,$M$8:$M$29,0),M8=0,"-")</f>
        <v>12</v>
      </c>
      <c r="P8" s="59"/>
    </row>
    <row r="9" spans="1:16" ht="18.75" customHeight="1">
      <c r="B9" s="45" t="s">
        <v>47</v>
      </c>
      <c r="C9" s="46"/>
      <c r="D9" s="62">
        <v>1567113293</v>
      </c>
      <c r="E9" s="47">
        <f t="shared" si="0"/>
        <v>0.10278282872984923</v>
      </c>
      <c r="F9" s="43">
        <f t="shared" ref="F9:F29" si="1">_xlfn.IFS(D9&gt;0,RANK(D9,$D$8:$D$29,0),D9=0,"-")</f>
        <v>3</v>
      </c>
      <c r="G9" s="62">
        <v>39413</v>
      </c>
      <c r="H9" s="48">
        <f t="shared" ref="H9:H29" si="2">_xlfn.IFS(G9&gt;0,RANK(G9,$G$8:$G$29,0),G9=0,"-")</f>
        <v>12</v>
      </c>
      <c r="I9" s="62">
        <v>7542</v>
      </c>
      <c r="J9" s="43">
        <f t="shared" ref="J9:J29" si="3">_xlfn.IFS(I9&gt;0,RANK(I9,$I$8:$I$29,0),I9=0,"-")</f>
        <v>10</v>
      </c>
      <c r="K9" s="49">
        <f t="shared" ref="K9:K29" si="4">IFERROR(D9/I9,0)</f>
        <v>207784.8439405993</v>
      </c>
      <c r="L9" s="43">
        <f t="shared" ref="L9:L29" si="5">_xlfn.IFS(K9&gt;0,RANK(K9,$K$8:$K$29,0),K9=0,"-")</f>
        <v>2</v>
      </c>
      <c r="M9" s="22">
        <f t="shared" ref="M9:M30" si="6">IFERROR(I9/$D$3,0)</f>
        <v>0.40541848089017901</v>
      </c>
      <c r="N9" s="15">
        <f t="shared" ref="N9:N29" si="7">_xlfn.IFS(M9&gt;0,RANK(M9,$M$8:$M$29,0),M9=0,"-")</f>
        <v>10</v>
      </c>
      <c r="P9" s="59"/>
    </row>
    <row r="10" spans="1:16" ht="18.75" customHeight="1">
      <c r="B10" s="45" t="s">
        <v>83</v>
      </c>
      <c r="C10" s="46"/>
      <c r="D10" s="62">
        <v>152611511</v>
      </c>
      <c r="E10" s="47">
        <f t="shared" si="0"/>
        <v>1.0009386601072307E-2</v>
      </c>
      <c r="F10" s="43">
        <f t="shared" si="1"/>
        <v>16</v>
      </c>
      <c r="G10" s="62">
        <v>18993</v>
      </c>
      <c r="H10" s="48">
        <f t="shared" si="2"/>
        <v>16</v>
      </c>
      <c r="I10" s="62">
        <v>3557</v>
      </c>
      <c r="J10" s="43">
        <f t="shared" si="3"/>
        <v>17</v>
      </c>
      <c r="K10" s="49">
        <f t="shared" si="4"/>
        <v>42904.557492268767</v>
      </c>
      <c r="L10" s="43">
        <f t="shared" si="5"/>
        <v>13</v>
      </c>
      <c r="M10" s="22">
        <f t="shared" si="6"/>
        <v>0.19120571950760629</v>
      </c>
      <c r="N10" s="15">
        <f t="shared" si="7"/>
        <v>17</v>
      </c>
      <c r="P10" s="59"/>
    </row>
    <row r="11" spans="1:16" ht="18.75" customHeight="1">
      <c r="B11" s="45" t="s">
        <v>49</v>
      </c>
      <c r="C11" s="46"/>
      <c r="D11" s="62">
        <v>1063476612</v>
      </c>
      <c r="E11" s="47">
        <f t="shared" si="0"/>
        <v>6.9750626810231725E-2</v>
      </c>
      <c r="F11" s="43">
        <f t="shared" si="1"/>
        <v>6</v>
      </c>
      <c r="G11" s="62">
        <v>168454</v>
      </c>
      <c r="H11" s="48">
        <f t="shared" si="2"/>
        <v>3</v>
      </c>
      <c r="I11" s="62">
        <v>12663</v>
      </c>
      <c r="J11" s="43">
        <f t="shared" si="3"/>
        <v>3</v>
      </c>
      <c r="K11" s="49">
        <f t="shared" si="4"/>
        <v>83982.990760483299</v>
      </c>
      <c r="L11" s="43">
        <f t="shared" si="5"/>
        <v>9</v>
      </c>
      <c r="M11" s="22">
        <f t="shared" si="6"/>
        <v>0.68069666182873734</v>
      </c>
      <c r="N11" s="15">
        <f t="shared" si="7"/>
        <v>3</v>
      </c>
      <c r="P11" s="59"/>
    </row>
    <row r="12" spans="1:16" ht="18.75" customHeight="1">
      <c r="B12" s="45" t="s">
        <v>84</v>
      </c>
      <c r="C12" s="46"/>
      <c r="D12" s="62">
        <v>528487984</v>
      </c>
      <c r="E12" s="47">
        <f t="shared" si="0"/>
        <v>3.466213335557182E-2</v>
      </c>
      <c r="F12" s="43">
        <f t="shared" si="1"/>
        <v>11</v>
      </c>
      <c r="G12" s="62">
        <v>40025</v>
      </c>
      <c r="H12" s="48">
        <f t="shared" si="2"/>
        <v>11</v>
      </c>
      <c r="I12" s="62">
        <v>3802</v>
      </c>
      <c r="J12" s="43">
        <f t="shared" si="3"/>
        <v>16</v>
      </c>
      <c r="K12" s="49">
        <f t="shared" si="4"/>
        <v>139002.62598632299</v>
      </c>
      <c r="L12" s="43">
        <f t="shared" si="5"/>
        <v>6</v>
      </c>
      <c r="M12" s="22">
        <f t="shared" si="6"/>
        <v>0.20437563833790248</v>
      </c>
      <c r="N12" s="15">
        <f t="shared" si="7"/>
        <v>16</v>
      </c>
      <c r="P12" s="59"/>
    </row>
    <row r="13" spans="1:16" ht="18.75" customHeight="1">
      <c r="B13" s="45" t="s">
        <v>85</v>
      </c>
      <c r="C13" s="46"/>
      <c r="D13" s="62">
        <v>889832940</v>
      </c>
      <c r="E13" s="47">
        <f t="shared" si="0"/>
        <v>5.836179622668685E-2</v>
      </c>
      <c r="F13" s="43">
        <f t="shared" si="1"/>
        <v>8</v>
      </c>
      <c r="G13" s="62">
        <v>114791</v>
      </c>
      <c r="H13" s="48">
        <f t="shared" si="2"/>
        <v>5</v>
      </c>
      <c r="I13" s="62">
        <v>8506</v>
      </c>
      <c r="J13" s="43">
        <f t="shared" si="3"/>
        <v>7</v>
      </c>
      <c r="K13" s="49">
        <f t="shared" si="4"/>
        <v>104612.38419938866</v>
      </c>
      <c r="L13" s="43">
        <f t="shared" si="5"/>
        <v>7</v>
      </c>
      <c r="M13" s="22">
        <f t="shared" si="6"/>
        <v>0.45723807987958931</v>
      </c>
      <c r="N13" s="15">
        <f t="shared" si="7"/>
        <v>7</v>
      </c>
      <c r="P13" s="59"/>
    </row>
    <row r="14" spans="1:16" ht="18.75" customHeight="1">
      <c r="B14" s="45" t="s">
        <v>34</v>
      </c>
      <c r="C14" s="46"/>
      <c r="D14" s="62">
        <v>579278036</v>
      </c>
      <c r="E14" s="47">
        <f t="shared" si="0"/>
        <v>3.7993318943247222E-2</v>
      </c>
      <c r="F14" s="43">
        <f t="shared" si="1"/>
        <v>10</v>
      </c>
      <c r="G14" s="62">
        <v>53664</v>
      </c>
      <c r="H14" s="48">
        <f t="shared" si="2"/>
        <v>10</v>
      </c>
      <c r="I14" s="62">
        <v>7818</v>
      </c>
      <c r="J14" s="43">
        <f t="shared" si="3"/>
        <v>9</v>
      </c>
      <c r="K14" s="49">
        <f t="shared" si="4"/>
        <v>74095.425428498333</v>
      </c>
      <c r="L14" s="43">
        <f t="shared" si="5"/>
        <v>11</v>
      </c>
      <c r="M14" s="22">
        <f t="shared" si="6"/>
        <v>0.42025479761328816</v>
      </c>
      <c r="N14" s="15">
        <f t="shared" si="7"/>
        <v>9</v>
      </c>
      <c r="P14" s="59"/>
    </row>
    <row r="15" spans="1:16" ht="18.75" customHeight="1">
      <c r="B15" s="45" t="s">
        <v>86</v>
      </c>
      <c r="C15" s="46"/>
      <c r="D15" s="62">
        <v>41465336</v>
      </c>
      <c r="E15" s="47">
        <f t="shared" si="0"/>
        <v>2.7196020526090016E-3</v>
      </c>
      <c r="F15" s="43">
        <f t="shared" si="1"/>
        <v>18</v>
      </c>
      <c r="G15" s="62">
        <v>9233</v>
      </c>
      <c r="H15" s="48">
        <f t="shared" si="2"/>
        <v>18</v>
      </c>
      <c r="I15" s="62">
        <v>2140</v>
      </c>
      <c r="J15" s="43">
        <f t="shared" si="3"/>
        <v>18</v>
      </c>
      <c r="K15" s="49">
        <f t="shared" si="4"/>
        <v>19376.32523364486</v>
      </c>
      <c r="L15" s="43">
        <f t="shared" si="5"/>
        <v>17</v>
      </c>
      <c r="M15" s="22">
        <f t="shared" si="6"/>
        <v>0.11503520937483201</v>
      </c>
      <c r="N15" s="15">
        <f t="shared" si="7"/>
        <v>18</v>
      </c>
      <c r="P15" s="59"/>
    </row>
    <row r="16" spans="1:16" ht="18.75" customHeight="1">
      <c r="B16" s="45" t="s">
        <v>36</v>
      </c>
      <c r="C16" s="46"/>
      <c r="D16" s="62">
        <v>3034174142</v>
      </c>
      <c r="E16" s="47">
        <f t="shared" si="0"/>
        <v>0.19900348147561991</v>
      </c>
      <c r="F16" s="43">
        <f t="shared" si="1"/>
        <v>1</v>
      </c>
      <c r="G16" s="62">
        <v>213037</v>
      </c>
      <c r="H16" s="48">
        <f t="shared" si="2"/>
        <v>1</v>
      </c>
      <c r="I16" s="62">
        <v>14094</v>
      </c>
      <c r="J16" s="43">
        <f t="shared" si="3"/>
        <v>1</v>
      </c>
      <c r="K16" s="49">
        <f t="shared" si="4"/>
        <v>215281.26450972044</v>
      </c>
      <c r="L16" s="43">
        <f t="shared" si="5"/>
        <v>1</v>
      </c>
      <c r="M16" s="22">
        <f t="shared" si="6"/>
        <v>0.75761973875181421</v>
      </c>
      <c r="N16" s="15">
        <f t="shared" si="7"/>
        <v>1</v>
      </c>
      <c r="P16" s="59"/>
    </row>
    <row r="17" spans="2:16" ht="18.75" customHeight="1">
      <c r="B17" s="45" t="s">
        <v>37</v>
      </c>
      <c r="C17" s="46"/>
      <c r="D17" s="62">
        <v>817072618</v>
      </c>
      <c r="E17" s="47">
        <f t="shared" si="0"/>
        <v>5.3589638560830918E-2</v>
      </c>
      <c r="F17" s="43">
        <f t="shared" si="1"/>
        <v>9</v>
      </c>
      <c r="G17" s="62">
        <v>69217</v>
      </c>
      <c r="H17" s="48">
        <f t="shared" si="2"/>
        <v>6</v>
      </c>
      <c r="I17" s="62">
        <v>8747</v>
      </c>
      <c r="J17" s="43">
        <f t="shared" si="3"/>
        <v>5</v>
      </c>
      <c r="K17" s="49">
        <f t="shared" si="4"/>
        <v>93411.754658740145</v>
      </c>
      <c r="L17" s="43">
        <f t="shared" si="5"/>
        <v>8</v>
      </c>
      <c r="M17" s="22">
        <f t="shared" si="6"/>
        <v>0.4701929796269419</v>
      </c>
      <c r="N17" s="15">
        <f t="shared" si="7"/>
        <v>5</v>
      </c>
      <c r="P17" s="59"/>
    </row>
    <row r="18" spans="2:16" ht="18.75" customHeight="1">
      <c r="B18" s="17" t="s">
        <v>294</v>
      </c>
      <c r="C18" s="75"/>
      <c r="D18" s="62">
        <v>1067605407</v>
      </c>
      <c r="E18" s="47">
        <f t="shared" si="0"/>
        <v>7.0021423587491693E-2</v>
      </c>
      <c r="F18" s="43">
        <f t="shared" si="1"/>
        <v>5</v>
      </c>
      <c r="G18" s="62">
        <v>174569</v>
      </c>
      <c r="H18" s="48">
        <f t="shared" si="2"/>
        <v>2</v>
      </c>
      <c r="I18" s="62">
        <v>12760</v>
      </c>
      <c r="J18" s="43">
        <f t="shared" si="3"/>
        <v>2</v>
      </c>
      <c r="K18" s="49">
        <f t="shared" si="4"/>
        <v>83668.135344827591</v>
      </c>
      <c r="L18" s="43">
        <f t="shared" si="5"/>
        <v>10</v>
      </c>
      <c r="M18" s="22">
        <f t="shared" si="6"/>
        <v>0.6859108745901199</v>
      </c>
      <c r="N18" s="15">
        <f t="shared" si="7"/>
        <v>2</v>
      </c>
      <c r="P18" s="59"/>
    </row>
    <row r="19" spans="2:16" ht="18.75" customHeight="1">
      <c r="B19" s="17" t="s">
        <v>16</v>
      </c>
      <c r="C19" s="75"/>
      <c r="D19" s="62">
        <v>244962587</v>
      </c>
      <c r="E19" s="47">
        <f t="shared" si="0"/>
        <v>1.6066450164966977E-2</v>
      </c>
      <c r="F19" s="43">
        <f t="shared" si="1"/>
        <v>14</v>
      </c>
      <c r="G19" s="62">
        <v>60300</v>
      </c>
      <c r="H19" s="48">
        <f t="shared" si="2"/>
        <v>9</v>
      </c>
      <c r="I19" s="62">
        <v>7833</v>
      </c>
      <c r="J19" s="43">
        <f t="shared" si="3"/>
        <v>8</v>
      </c>
      <c r="K19" s="49">
        <f t="shared" si="4"/>
        <v>31273.150389378272</v>
      </c>
      <c r="L19" s="43">
        <f t="shared" si="5"/>
        <v>16</v>
      </c>
      <c r="M19" s="22">
        <f t="shared" si="6"/>
        <v>0.4210611191743267</v>
      </c>
      <c r="N19" s="15">
        <f t="shared" si="7"/>
        <v>8</v>
      </c>
      <c r="P19" s="59"/>
    </row>
    <row r="20" spans="2:16" ht="18.75" customHeight="1">
      <c r="B20" s="17" t="s">
        <v>17</v>
      </c>
      <c r="C20" s="75"/>
      <c r="D20" s="62">
        <v>2141106964</v>
      </c>
      <c r="E20" s="47">
        <f t="shared" si="0"/>
        <v>0.14042956010653881</v>
      </c>
      <c r="F20" s="43">
        <f t="shared" si="1"/>
        <v>2</v>
      </c>
      <c r="G20" s="62">
        <v>164443</v>
      </c>
      <c r="H20" s="48">
        <f t="shared" si="2"/>
        <v>4</v>
      </c>
      <c r="I20" s="62">
        <v>12361</v>
      </c>
      <c r="J20" s="43">
        <f t="shared" si="3"/>
        <v>4</v>
      </c>
      <c r="K20" s="49">
        <f t="shared" si="4"/>
        <v>173214.7046355473</v>
      </c>
      <c r="L20" s="43">
        <f t="shared" si="5"/>
        <v>4</v>
      </c>
      <c r="M20" s="22">
        <f t="shared" si="6"/>
        <v>0.66446272106649462</v>
      </c>
      <c r="N20" s="15">
        <f t="shared" si="7"/>
        <v>4</v>
      </c>
      <c r="P20" s="59"/>
    </row>
    <row r="21" spans="2:16" ht="18.75" customHeight="1">
      <c r="B21" s="17" t="s">
        <v>18</v>
      </c>
      <c r="C21" s="75"/>
      <c r="D21" s="62">
        <v>1188032707</v>
      </c>
      <c r="E21" s="47">
        <f t="shared" si="0"/>
        <v>7.791993265227197E-2</v>
      </c>
      <c r="F21" s="43">
        <f t="shared" si="1"/>
        <v>4</v>
      </c>
      <c r="G21" s="62">
        <v>67217</v>
      </c>
      <c r="H21" s="48">
        <f t="shared" si="2"/>
        <v>7</v>
      </c>
      <c r="I21" s="62">
        <v>6933</v>
      </c>
      <c r="J21" s="43">
        <f t="shared" si="3"/>
        <v>11</v>
      </c>
      <c r="K21" s="49">
        <f t="shared" si="4"/>
        <v>171359.10962065484</v>
      </c>
      <c r="L21" s="43">
        <f t="shared" si="5"/>
        <v>5</v>
      </c>
      <c r="M21" s="22">
        <f t="shared" si="6"/>
        <v>0.37268182551201418</v>
      </c>
      <c r="N21" s="15">
        <f t="shared" si="7"/>
        <v>11</v>
      </c>
      <c r="P21" s="59"/>
    </row>
    <row r="22" spans="2:16" ht="18.75" customHeight="1">
      <c r="B22" s="17" t="s">
        <v>295</v>
      </c>
      <c r="C22" s="75"/>
      <c r="D22" s="62">
        <v>3033</v>
      </c>
      <c r="E22" s="47">
        <f t="shared" si="0"/>
        <v>1.9892647259781281E-7</v>
      </c>
      <c r="F22" s="43">
        <f t="shared" si="1"/>
        <v>21</v>
      </c>
      <c r="G22" s="62">
        <v>3</v>
      </c>
      <c r="H22" s="48">
        <f t="shared" si="2"/>
        <v>21</v>
      </c>
      <c r="I22" s="62">
        <v>2</v>
      </c>
      <c r="J22" s="43">
        <f t="shared" si="3"/>
        <v>21</v>
      </c>
      <c r="K22" s="49">
        <f t="shared" si="4"/>
        <v>1516.5</v>
      </c>
      <c r="L22" s="43">
        <f t="shared" si="5"/>
        <v>21</v>
      </c>
      <c r="M22" s="22">
        <f t="shared" si="6"/>
        <v>1.0750954147180563E-4</v>
      </c>
      <c r="N22" s="15">
        <f t="shared" si="7"/>
        <v>21</v>
      </c>
      <c r="P22" s="59"/>
    </row>
    <row r="23" spans="2:16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  <c r="P23" s="59"/>
    </row>
    <row r="24" spans="2:16" ht="18.75" customHeight="1">
      <c r="B24" s="45" t="s">
        <v>38</v>
      </c>
      <c r="C24" s="46"/>
      <c r="D24" s="62">
        <v>6554515</v>
      </c>
      <c r="E24" s="47">
        <f t="shared" si="0"/>
        <v>4.2989335593124068E-4</v>
      </c>
      <c r="F24" s="43">
        <f t="shared" si="1"/>
        <v>19</v>
      </c>
      <c r="G24" s="62">
        <v>1607</v>
      </c>
      <c r="H24" s="48">
        <f t="shared" si="2"/>
        <v>20</v>
      </c>
      <c r="I24" s="62">
        <v>435</v>
      </c>
      <c r="J24" s="43">
        <f t="shared" si="3"/>
        <v>20</v>
      </c>
      <c r="K24" s="49">
        <f t="shared" si="4"/>
        <v>15067.850574712644</v>
      </c>
      <c r="L24" s="43">
        <f t="shared" si="5"/>
        <v>19</v>
      </c>
      <c r="M24" s="22">
        <f t="shared" si="6"/>
        <v>2.3383325270117723E-2</v>
      </c>
      <c r="N24" s="15">
        <f t="shared" si="7"/>
        <v>20</v>
      </c>
      <c r="P24" s="59"/>
    </row>
    <row r="25" spans="2:16" ht="18.75" customHeight="1">
      <c r="B25" s="45" t="s">
        <v>39</v>
      </c>
      <c r="C25" s="46"/>
      <c r="D25" s="62">
        <v>276519339</v>
      </c>
      <c r="E25" s="47">
        <f t="shared" si="0"/>
        <v>1.8136174319930368E-2</v>
      </c>
      <c r="F25" s="43">
        <f t="shared" si="1"/>
        <v>13</v>
      </c>
      <c r="G25" s="62">
        <v>65903</v>
      </c>
      <c r="H25" s="48">
        <f t="shared" si="2"/>
        <v>8</v>
      </c>
      <c r="I25" s="62">
        <v>8668</v>
      </c>
      <c r="J25" s="43">
        <f t="shared" si="3"/>
        <v>6</v>
      </c>
      <c r="K25" s="49">
        <f t="shared" si="4"/>
        <v>31901.169704660821</v>
      </c>
      <c r="L25" s="43">
        <f t="shared" si="5"/>
        <v>15</v>
      </c>
      <c r="M25" s="22">
        <f t="shared" si="6"/>
        <v>0.46594635273880558</v>
      </c>
      <c r="N25" s="15">
        <f t="shared" si="7"/>
        <v>6</v>
      </c>
      <c r="P25" s="59"/>
    </row>
    <row r="26" spans="2:16" ht="18.75" customHeight="1">
      <c r="B26" s="45" t="s">
        <v>40</v>
      </c>
      <c r="C26" s="46"/>
      <c r="D26" s="62">
        <v>1055559164</v>
      </c>
      <c r="E26" s="47">
        <f t="shared" si="0"/>
        <v>6.923134227260673E-2</v>
      </c>
      <c r="F26" s="43">
        <f t="shared" si="1"/>
        <v>7</v>
      </c>
      <c r="G26" s="62">
        <v>29480</v>
      </c>
      <c r="H26" s="48">
        <f t="shared" si="2"/>
        <v>15</v>
      </c>
      <c r="I26" s="62">
        <v>5536</v>
      </c>
      <c r="J26" s="43">
        <f t="shared" si="3"/>
        <v>13</v>
      </c>
      <c r="K26" s="49">
        <f t="shared" si="4"/>
        <v>190671.81430635837</v>
      </c>
      <c r="L26" s="43">
        <f t="shared" si="5"/>
        <v>3</v>
      </c>
      <c r="M26" s="22">
        <f t="shared" si="6"/>
        <v>0.29758641079395798</v>
      </c>
      <c r="N26" s="15">
        <f t="shared" si="7"/>
        <v>13</v>
      </c>
      <c r="P26" s="59"/>
    </row>
    <row r="27" spans="2:16" ht="18.75" customHeight="1">
      <c r="B27" s="45" t="s">
        <v>41</v>
      </c>
      <c r="C27" s="46"/>
      <c r="D27" s="62">
        <v>80059074</v>
      </c>
      <c r="E27" s="47">
        <f t="shared" si="0"/>
        <v>5.250863564216046E-3</v>
      </c>
      <c r="F27" s="43">
        <f t="shared" si="1"/>
        <v>17</v>
      </c>
      <c r="G27" s="62">
        <v>30122</v>
      </c>
      <c r="H27" s="48">
        <f t="shared" si="2"/>
        <v>14</v>
      </c>
      <c r="I27" s="62">
        <v>4405</v>
      </c>
      <c r="J27" s="43">
        <f t="shared" si="3"/>
        <v>14</v>
      </c>
      <c r="K27" s="49">
        <f t="shared" si="4"/>
        <v>18174.591146424518</v>
      </c>
      <c r="L27" s="43">
        <f t="shared" si="5"/>
        <v>18</v>
      </c>
      <c r="M27" s="22">
        <f t="shared" si="6"/>
        <v>0.23678976509165189</v>
      </c>
      <c r="N27" s="15">
        <f t="shared" si="7"/>
        <v>14</v>
      </c>
      <c r="P27" s="59"/>
    </row>
    <row r="28" spans="2:16" ht="18.75" customHeight="1">
      <c r="B28" s="45" t="s">
        <v>42</v>
      </c>
      <c r="C28" s="46"/>
      <c r="D28" s="62">
        <v>285987766</v>
      </c>
      <c r="E28" s="47">
        <f t="shared" si="0"/>
        <v>1.8757183480550183E-2</v>
      </c>
      <c r="F28" s="43">
        <f t="shared" si="1"/>
        <v>12</v>
      </c>
      <c r="G28" s="62">
        <v>9273</v>
      </c>
      <c r="H28" s="48">
        <f t="shared" si="2"/>
        <v>17</v>
      </c>
      <c r="I28" s="62">
        <v>4300</v>
      </c>
      <c r="J28" s="43">
        <f t="shared" si="3"/>
        <v>15</v>
      </c>
      <c r="K28" s="49">
        <f t="shared" si="4"/>
        <v>66508.782790697674</v>
      </c>
      <c r="L28" s="43">
        <f t="shared" si="5"/>
        <v>12</v>
      </c>
      <c r="M28" s="22">
        <f t="shared" si="6"/>
        <v>0.23114551416438209</v>
      </c>
      <c r="N28" s="15">
        <f t="shared" si="7"/>
        <v>15</v>
      </c>
      <c r="P28" s="59"/>
    </row>
    <row r="29" spans="2:16" ht="18.75" customHeight="1" thickBot="1">
      <c r="B29" s="50" t="s">
        <v>43</v>
      </c>
      <c r="C29" s="51"/>
      <c r="D29" s="63">
        <v>2052564</v>
      </c>
      <c r="E29" s="52">
        <f t="shared" si="0"/>
        <v>1.3462226056750975E-4</v>
      </c>
      <c r="F29" s="43">
        <f t="shared" si="1"/>
        <v>20</v>
      </c>
      <c r="G29" s="63">
        <v>3029</v>
      </c>
      <c r="H29" s="48">
        <f t="shared" si="2"/>
        <v>19</v>
      </c>
      <c r="I29" s="63">
        <v>587</v>
      </c>
      <c r="J29" s="43">
        <f t="shared" si="3"/>
        <v>19</v>
      </c>
      <c r="K29" s="53">
        <f t="shared" si="4"/>
        <v>3496.7018739352638</v>
      </c>
      <c r="L29" s="43">
        <f t="shared" si="5"/>
        <v>20</v>
      </c>
      <c r="M29" s="29">
        <f t="shared" si="6"/>
        <v>3.1554050421974948E-2</v>
      </c>
      <c r="N29" s="15">
        <f t="shared" si="7"/>
        <v>19</v>
      </c>
      <c r="P29" s="59"/>
    </row>
    <row r="30" spans="2:16" ht="18.75" customHeight="1" thickTop="1">
      <c r="B30" s="54" t="s">
        <v>44</v>
      </c>
      <c r="C30" s="55"/>
      <c r="D30" s="64">
        <v>15246839500</v>
      </c>
      <c r="E30" s="86"/>
      <c r="F30" s="87"/>
      <c r="G30" s="64">
        <v>408853</v>
      </c>
      <c r="H30" s="87"/>
      <c r="I30" s="64">
        <v>16531</v>
      </c>
      <c r="J30" s="87"/>
      <c r="K30" s="56">
        <f>IFERROR(D30/I30,0)</f>
        <v>922318.0388361261</v>
      </c>
      <c r="L30" s="87"/>
      <c r="M30" s="31">
        <f t="shared" si="6"/>
        <v>0.88862011503520932</v>
      </c>
      <c r="N30" s="87"/>
      <c r="O30" s="91"/>
      <c r="P30" s="59"/>
    </row>
    <row r="31" spans="2:16" ht="13.5" customHeight="1">
      <c r="B31" s="32" t="s">
        <v>284</v>
      </c>
      <c r="C31" s="57"/>
    </row>
    <row r="32" spans="2:16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16" priority="24" stopIfTrue="1">
      <formula>$F8&lt;=5</formula>
    </cfRule>
  </conditionalFormatting>
  <conditionalFormatting sqref="H8:H29">
    <cfRule type="expression" dxfId="515" priority="25" stopIfTrue="1">
      <formula>$H8&lt;=5</formula>
    </cfRule>
  </conditionalFormatting>
  <conditionalFormatting sqref="J8:J29">
    <cfRule type="expression" dxfId="514" priority="26" stopIfTrue="1">
      <formula>$J8&lt;=5</formula>
    </cfRule>
  </conditionalFormatting>
  <conditionalFormatting sqref="L8:L29">
    <cfRule type="expression" dxfId="513" priority="27" stopIfTrue="1">
      <formula>$L8&lt;=5</formula>
    </cfRule>
  </conditionalFormatting>
  <conditionalFormatting sqref="E8:E29">
    <cfRule type="expression" dxfId="512" priority="22" stopIfTrue="1">
      <formula>$F8&lt;=5</formula>
    </cfRule>
  </conditionalFormatting>
  <conditionalFormatting sqref="G8:G29">
    <cfRule type="expression" dxfId="511" priority="20" stopIfTrue="1">
      <formula>$H8&lt;=5</formula>
    </cfRule>
  </conditionalFormatting>
  <conditionalFormatting sqref="I8:I29">
    <cfRule type="expression" dxfId="510" priority="18" stopIfTrue="1">
      <formula>$J8&lt;=5</formula>
    </cfRule>
  </conditionalFormatting>
  <conditionalFormatting sqref="K8:K29">
    <cfRule type="expression" dxfId="509" priority="16" stopIfTrue="1">
      <formula>$L8&lt;=5</formula>
    </cfRule>
  </conditionalFormatting>
  <conditionalFormatting sqref="D8:D29">
    <cfRule type="expression" dxfId="508" priority="14" stopIfTrue="1">
      <formula>$F8&lt;=5</formula>
    </cfRule>
  </conditionalFormatting>
  <conditionalFormatting sqref="N8:N29">
    <cfRule type="expression" dxfId="507" priority="8" stopIfTrue="1">
      <formula>$N8&lt;=5</formula>
    </cfRule>
  </conditionalFormatting>
  <conditionalFormatting sqref="M8:M29">
    <cfRule type="expression" dxfId="50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229</v>
      </c>
    </row>
    <row r="3" spans="1:14" s="1" customFormat="1" ht="18.75" customHeight="1">
      <c r="A3" s="37"/>
      <c r="B3" s="97" t="s">
        <v>179</v>
      </c>
      <c r="C3" s="98"/>
      <c r="D3" s="106">
        <v>15649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217963418</v>
      </c>
      <c r="E8" s="42">
        <f t="shared" ref="E8:E29" si="0">IFERROR(D8/$D$30,0)</f>
        <v>1.718355038935402E-2</v>
      </c>
      <c r="F8" s="43">
        <f>_xlfn.IFS(D8&gt;0,RANK(D8,$D$8:$D$29,0),D8=0,"-")</f>
        <v>14</v>
      </c>
      <c r="G8" s="61">
        <v>27037</v>
      </c>
      <c r="H8" s="48">
        <f>_xlfn.IFS(G8&gt;0,RANK(G8,$G$8:$G$29,0),G8=0,"-")</f>
        <v>14</v>
      </c>
      <c r="I8" s="61">
        <v>5340</v>
      </c>
      <c r="J8" s="43">
        <f>_xlfn.IFS(I8&gt;0,RANK(I8,$I$8:$I$29,0),I8=0,"-")</f>
        <v>12</v>
      </c>
      <c r="K8" s="44">
        <f>IFERROR(D8/I8,0)</f>
        <v>40817.119475655432</v>
      </c>
      <c r="L8" s="43">
        <f>_xlfn.IFS(K8&gt;0,RANK(K8,$K$8:$K$29,0),K8=0,"-")</f>
        <v>14</v>
      </c>
      <c r="M8" s="16">
        <f>IFERROR(I8/$D$3,0)</f>
        <v>0.34123586171640358</v>
      </c>
      <c r="N8" s="15">
        <f>_xlfn.IFS(M8&gt;0,RANK(M8,$M$8:$M$29,0),M8=0,"-")</f>
        <v>12</v>
      </c>
    </row>
    <row r="9" spans="1:14" ht="18.75" customHeight="1">
      <c r="B9" s="45" t="s">
        <v>87</v>
      </c>
      <c r="C9" s="46"/>
      <c r="D9" s="62">
        <v>1558071793</v>
      </c>
      <c r="E9" s="47">
        <f t="shared" si="0"/>
        <v>0.12283348008997852</v>
      </c>
      <c r="F9" s="43">
        <f t="shared" ref="F9:F29" si="1">_xlfn.IFS(D9&gt;0,RANK(D9,$D$8:$D$29,0),D9=0,"-")</f>
        <v>3</v>
      </c>
      <c r="G9" s="62">
        <v>35213</v>
      </c>
      <c r="H9" s="48">
        <f t="shared" ref="H9:H29" si="2">_xlfn.IFS(G9&gt;0,RANK(G9,$G$8:$G$29,0),G9=0,"-")</f>
        <v>11</v>
      </c>
      <c r="I9" s="62">
        <v>6838</v>
      </c>
      <c r="J9" s="43">
        <f t="shared" ref="J9:J29" si="3">_xlfn.IFS(I9&gt;0,RANK(I9,$I$8:$I$29,0),I9=0,"-")</f>
        <v>7</v>
      </c>
      <c r="K9" s="49">
        <f t="shared" ref="K9:K29" si="4">IFERROR(D9/I9,0)</f>
        <v>227854.89806961099</v>
      </c>
      <c r="L9" s="43">
        <f t="shared" ref="L9:L29" si="5">_xlfn.IFS(K9&gt;0,RANK(K9,$K$8:$K$29,0),K9=0,"-")</f>
        <v>1</v>
      </c>
      <c r="M9" s="22">
        <f t="shared" ref="M9:M30" si="6">IFERROR(I9/$D$3,0)</f>
        <v>0.43696082816793408</v>
      </c>
      <c r="N9" s="15">
        <f t="shared" ref="N9:N29" si="7">_xlfn.IFS(M9&gt;0,RANK(M9,$M$8:$M$29,0),M9=0,"-")</f>
        <v>7</v>
      </c>
    </row>
    <row r="10" spans="1:14" ht="18.75" customHeight="1">
      <c r="B10" s="45" t="s">
        <v>88</v>
      </c>
      <c r="C10" s="46"/>
      <c r="D10" s="62">
        <v>117639051</v>
      </c>
      <c r="E10" s="47">
        <f t="shared" si="0"/>
        <v>9.2742928109811867E-3</v>
      </c>
      <c r="F10" s="43">
        <f t="shared" si="1"/>
        <v>16</v>
      </c>
      <c r="G10" s="62">
        <v>15401</v>
      </c>
      <c r="H10" s="48">
        <f t="shared" si="2"/>
        <v>16</v>
      </c>
      <c r="I10" s="62">
        <v>2866</v>
      </c>
      <c r="J10" s="43">
        <f t="shared" si="3"/>
        <v>17</v>
      </c>
      <c r="K10" s="49">
        <f t="shared" si="4"/>
        <v>41046.423935799023</v>
      </c>
      <c r="L10" s="43">
        <f t="shared" si="5"/>
        <v>13</v>
      </c>
      <c r="M10" s="22">
        <f t="shared" si="6"/>
        <v>0.18314269282382262</v>
      </c>
      <c r="N10" s="15">
        <f t="shared" si="7"/>
        <v>17</v>
      </c>
    </row>
    <row r="11" spans="1:14" ht="18.75" customHeight="1">
      <c r="B11" s="45" t="s">
        <v>89</v>
      </c>
      <c r="C11" s="46"/>
      <c r="D11" s="62">
        <v>846702780</v>
      </c>
      <c r="E11" s="47">
        <f t="shared" si="0"/>
        <v>6.6751384330631713E-2</v>
      </c>
      <c r="F11" s="43">
        <f t="shared" si="1"/>
        <v>6</v>
      </c>
      <c r="G11" s="62">
        <v>136841</v>
      </c>
      <c r="H11" s="48">
        <f t="shared" si="2"/>
        <v>4</v>
      </c>
      <c r="I11" s="62">
        <v>10970</v>
      </c>
      <c r="J11" s="43">
        <f t="shared" si="3"/>
        <v>3</v>
      </c>
      <c r="K11" s="49">
        <f t="shared" si="4"/>
        <v>77183.480401093897</v>
      </c>
      <c r="L11" s="43">
        <f t="shared" si="5"/>
        <v>10</v>
      </c>
      <c r="M11" s="22">
        <f t="shared" si="6"/>
        <v>0.70100325899418492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315712578</v>
      </c>
      <c r="E12" s="47">
        <f t="shared" si="0"/>
        <v>2.4889786746764366E-2</v>
      </c>
      <c r="F12" s="43">
        <f t="shared" si="1"/>
        <v>11</v>
      </c>
      <c r="G12" s="62">
        <v>30297</v>
      </c>
      <c r="H12" s="48">
        <f t="shared" si="2"/>
        <v>12</v>
      </c>
      <c r="I12" s="62">
        <v>3033</v>
      </c>
      <c r="J12" s="43">
        <f t="shared" si="3"/>
        <v>16</v>
      </c>
      <c r="K12" s="49">
        <f t="shared" si="4"/>
        <v>104092.50840751731</v>
      </c>
      <c r="L12" s="43">
        <f t="shared" si="5"/>
        <v>6</v>
      </c>
      <c r="M12" s="22">
        <f t="shared" si="6"/>
        <v>0.19381430123330565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678239207</v>
      </c>
      <c r="E13" s="47">
        <f t="shared" si="0"/>
        <v>5.3470246046150791E-2</v>
      </c>
      <c r="F13" s="43">
        <f t="shared" si="1"/>
        <v>9</v>
      </c>
      <c r="G13" s="62">
        <v>88601</v>
      </c>
      <c r="H13" s="48">
        <f t="shared" si="2"/>
        <v>5</v>
      </c>
      <c r="I13" s="62">
        <v>6787</v>
      </c>
      <c r="J13" s="43">
        <f t="shared" si="3"/>
        <v>9</v>
      </c>
      <c r="K13" s="49">
        <f t="shared" si="4"/>
        <v>99932.106527184325</v>
      </c>
      <c r="L13" s="43">
        <f t="shared" si="5"/>
        <v>7</v>
      </c>
      <c r="M13" s="22">
        <f t="shared" si="6"/>
        <v>0.43370183398300211</v>
      </c>
      <c r="N13" s="15">
        <f t="shared" si="7"/>
        <v>9</v>
      </c>
    </row>
    <row r="14" spans="1:14" ht="18.75" customHeight="1">
      <c r="B14" s="45" t="s">
        <v>34</v>
      </c>
      <c r="C14" s="46"/>
      <c r="D14" s="62">
        <v>417775082</v>
      </c>
      <c r="E14" s="47">
        <f t="shared" si="0"/>
        <v>3.2936073579849567E-2</v>
      </c>
      <c r="F14" s="43">
        <f t="shared" si="1"/>
        <v>10</v>
      </c>
      <c r="G14" s="62">
        <v>37916</v>
      </c>
      <c r="H14" s="48">
        <f t="shared" si="2"/>
        <v>10</v>
      </c>
      <c r="I14" s="62">
        <v>6528</v>
      </c>
      <c r="J14" s="43">
        <f t="shared" si="3"/>
        <v>10</v>
      </c>
      <c r="K14" s="49">
        <f t="shared" si="4"/>
        <v>63997.408394607846</v>
      </c>
      <c r="L14" s="43">
        <f t="shared" si="5"/>
        <v>11</v>
      </c>
      <c r="M14" s="22">
        <f t="shared" si="6"/>
        <v>0.41715125567128891</v>
      </c>
      <c r="N14" s="15">
        <f t="shared" si="7"/>
        <v>10</v>
      </c>
    </row>
    <row r="15" spans="1:14" ht="18.75" customHeight="1">
      <c r="B15" s="45" t="s">
        <v>90</v>
      </c>
      <c r="C15" s="46"/>
      <c r="D15" s="62">
        <v>35911234</v>
      </c>
      <c r="E15" s="47">
        <f t="shared" si="0"/>
        <v>2.8311287492421471E-3</v>
      </c>
      <c r="F15" s="43">
        <f t="shared" si="1"/>
        <v>18</v>
      </c>
      <c r="G15" s="62">
        <v>7648</v>
      </c>
      <c r="H15" s="48">
        <f t="shared" si="2"/>
        <v>18</v>
      </c>
      <c r="I15" s="62">
        <v>1846</v>
      </c>
      <c r="J15" s="43">
        <f t="shared" si="3"/>
        <v>18</v>
      </c>
      <c r="K15" s="49">
        <f t="shared" si="4"/>
        <v>19453.539544962081</v>
      </c>
      <c r="L15" s="43">
        <f t="shared" si="5"/>
        <v>17</v>
      </c>
      <c r="M15" s="22">
        <f t="shared" si="6"/>
        <v>0.11796280912518371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2424800344</v>
      </c>
      <c r="E16" s="47">
        <f t="shared" si="0"/>
        <v>0.19116363322604421</v>
      </c>
      <c r="F16" s="43">
        <f t="shared" si="1"/>
        <v>1</v>
      </c>
      <c r="G16" s="62">
        <v>174918</v>
      </c>
      <c r="H16" s="48">
        <f t="shared" si="2"/>
        <v>1</v>
      </c>
      <c r="I16" s="62">
        <v>12008</v>
      </c>
      <c r="J16" s="43">
        <f t="shared" si="3"/>
        <v>1</v>
      </c>
      <c r="K16" s="49">
        <f t="shared" si="4"/>
        <v>201932.07395069953</v>
      </c>
      <c r="L16" s="43">
        <f t="shared" si="5"/>
        <v>2</v>
      </c>
      <c r="M16" s="22">
        <f t="shared" si="6"/>
        <v>0.76733337593456452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697589342</v>
      </c>
      <c r="E17" s="47">
        <f t="shared" si="0"/>
        <v>5.4995749834191511E-2</v>
      </c>
      <c r="F17" s="43">
        <f t="shared" si="1"/>
        <v>8</v>
      </c>
      <c r="G17" s="62">
        <v>56568</v>
      </c>
      <c r="H17" s="48">
        <f t="shared" si="2"/>
        <v>7</v>
      </c>
      <c r="I17" s="62">
        <v>7500</v>
      </c>
      <c r="J17" s="43">
        <f t="shared" si="3"/>
        <v>5</v>
      </c>
      <c r="K17" s="49">
        <f t="shared" si="4"/>
        <v>93011.912266666666</v>
      </c>
      <c r="L17" s="43">
        <f t="shared" si="5"/>
        <v>8</v>
      </c>
      <c r="M17" s="22">
        <f t="shared" si="6"/>
        <v>0.47926385072528593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975132898</v>
      </c>
      <c r="E18" s="47">
        <f t="shared" si="0"/>
        <v>7.687641092644186E-2</v>
      </c>
      <c r="F18" s="43">
        <f t="shared" si="1"/>
        <v>4</v>
      </c>
      <c r="G18" s="62">
        <v>147446</v>
      </c>
      <c r="H18" s="48">
        <f t="shared" si="2"/>
        <v>2</v>
      </c>
      <c r="I18" s="62">
        <v>11071</v>
      </c>
      <c r="J18" s="43">
        <f t="shared" si="3"/>
        <v>2</v>
      </c>
      <c r="K18" s="49">
        <f t="shared" si="4"/>
        <v>88079.929365007672</v>
      </c>
      <c r="L18" s="43">
        <f t="shared" si="5"/>
        <v>9</v>
      </c>
      <c r="M18" s="22">
        <f t="shared" si="6"/>
        <v>0.70745734551728545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208306970</v>
      </c>
      <c r="E19" s="47">
        <f t="shared" si="0"/>
        <v>1.6422266398156117E-2</v>
      </c>
      <c r="F19" s="43">
        <f t="shared" si="1"/>
        <v>15</v>
      </c>
      <c r="G19" s="62">
        <v>50491</v>
      </c>
      <c r="H19" s="48">
        <f t="shared" si="2"/>
        <v>9</v>
      </c>
      <c r="I19" s="62">
        <v>6826</v>
      </c>
      <c r="J19" s="43">
        <f t="shared" si="3"/>
        <v>8</v>
      </c>
      <c r="K19" s="49">
        <f t="shared" si="4"/>
        <v>30516.696454731908</v>
      </c>
      <c r="L19" s="43">
        <f t="shared" si="5"/>
        <v>16</v>
      </c>
      <c r="M19" s="22">
        <f t="shared" si="6"/>
        <v>0.4361940060067736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1906802198</v>
      </c>
      <c r="E20" s="47">
        <f t="shared" si="0"/>
        <v>0.15032628847774815</v>
      </c>
      <c r="F20" s="43">
        <f t="shared" si="1"/>
        <v>2</v>
      </c>
      <c r="G20" s="62">
        <v>141558</v>
      </c>
      <c r="H20" s="48">
        <f t="shared" si="2"/>
        <v>3</v>
      </c>
      <c r="I20" s="62">
        <v>10546</v>
      </c>
      <c r="J20" s="43">
        <f t="shared" si="3"/>
        <v>4</v>
      </c>
      <c r="K20" s="49">
        <f t="shared" si="4"/>
        <v>180808.09766736205</v>
      </c>
      <c r="L20" s="43">
        <f t="shared" si="5"/>
        <v>3</v>
      </c>
      <c r="M20" s="22">
        <f t="shared" si="6"/>
        <v>0.67390887596651539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944133453</v>
      </c>
      <c r="E21" s="47">
        <f t="shared" si="0"/>
        <v>7.4432512174590251E-2</v>
      </c>
      <c r="F21" s="43">
        <f t="shared" si="1"/>
        <v>5</v>
      </c>
      <c r="G21" s="62">
        <v>57317</v>
      </c>
      <c r="H21" s="48">
        <f t="shared" si="2"/>
        <v>6</v>
      </c>
      <c r="I21" s="62">
        <v>5948</v>
      </c>
      <c r="J21" s="43">
        <f t="shared" si="3"/>
        <v>11</v>
      </c>
      <c r="K21" s="49">
        <f t="shared" si="4"/>
        <v>158731.24630127774</v>
      </c>
      <c r="L21" s="43">
        <f t="shared" si="5"/>
        <v>5</v>
      </c>
      <c r="M21" s="22">
        <f t="shared" si="6"/>
        <v>0.38008818454853344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279</v>
      </c>
      <c r="E22" s="47">
        <f t="shared" si="0"/>
        <v>2.1995482556755333E-8</v>
      </c>
      <c r="F22" s="43">
        <f t="shared" si="1"/>
        <v>22</v>
      </c>
      <c r="G22" s="62">
        <v>1</v>
      </c>
      <c r="H22" s="48">
        <f t="shared" si="2"/>
        <v>22</v>
      </c>
      <c r="I22" s="62">
        <v>1</v>
      </c>
      <c r="J22" s="43">
        <f t="shared" si="3"/>
        <v>22</v>
      </c>
      <c r="K22" s="62">
        <f t="shared" si="4"/>
        <v>279</v>
      </c>
      <c r="L22" s="43">
        <f t="shared" si="5"/>
        <v>22</v>
      </c>
      <c r="M22" s="22">
        <f t="shared" si="6"/>
        <v>6.3901846763371467E-5</v>
      </c>
      <c r="N22" s="15">
        <f t="shared" si="7"/>
        <v>22</v>
      </c>
    </row>
    <row r="23" spans="2:15" ht="18.75" customHeight="1">
      <c r="B23" s="17" t="s">
        <v>296</v>
      </c>
      <c r="C23" s="75"/>
      <c r="D23" s="62">
        <v>4182</v>
      </c>
      <c r="E23" s="47">
        <f t="shared" si="0"/>
        <v>3.296957277862036E-7</v>
      </c>
      <c r="F23" s="43">
        <f t="shared" si="1"/>
        <v>21</v>
      </c>
      <c r="G23" s="62">
        <v>3</v>
      </c>
      <c r="H23" s="48">
        <f t="shared" si="2"/>
        <v>21</v>
      </c>
      <c r="I23" s="62">
        <v>2</v>
      </c>
      <c r="J23" s="43">
        <f t="shared" si="3"/>
        <v>21</v>
      </c>
      <c r="K23" s="62">
        <f t="shared" si="4"/>
        <v>2091</v>
      </c>
      <c r="L23" s="43">
        <f t="shared" si="5"/>
        <v>21</v>
      </c>
      <c r="M23" s="22">
        <f t="shared" si="6"/>
        <v>1.2780369352674293E-4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3988827</v>
      </c>
      <c r="E24" s="47">
        <f t="shared" si="0"/>
        <v>3.1446657598714948E-4</v>
      </c>
      <c r="F24" s="43">
        <f t="shared" si="1"/>
        <v>19</v>
      </c>
      <c r="G24" s="62">
        <v>1581</v>
      </c>
      <c r="H24" s="48">
        <f t="shared" si="2"/>
        <v>19</v>
      </c>
      <c r="I24" s="62">
        <v>427</v>
      </c>
      <c r="J24" s="43">
        <f t="shared" si="3"/>
        <v>19</v>
      </c>
      <c r="K24" s="49">
        <f t="shared" si="4"/>
        <v>9341.515222482436</v>
      </c>
      <c r="L24" s="43">
        <f t="shared" si="5"/>
        <v>20</v>
      </c>
      <c r="M24" s="22">
        <f t="shared" si="6"/>
        <v>2.7286088567959613E-2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229733229</v>
      </c>
      <c r="E25" s="47">
        <f t="shared" si="0"/>
        <v>1.8111445273034332E-2</v>
      </c>
      <c r="F25" s="43">
        <f t="shared" si="1"/>
        <v>12</v>
      </c>
      <c r="G25" s="62">
        <v>52798</v>
      </c>
      <c r="H25" s="48">
        <f t="shared" si="2"/>
        <v>8</v>
      </c>
      <c r="I25" s="62">
        <v>7177</v>
      </c>
      <c r="J25" s="43">
        <f t="shared" si="3"/>
        <v>6</v>
      </c>
      <c r="K25" s="49">
        <f t="shared" si="4"/>
        <v>32009.645952347779</v>
      </c>
      <c r="L25" s="43">
        <f t="shared" si="5"/>
        <v>15</v>
      </c>
      <c r="M25" s="22">
        <f t="shared" si="6"/>
        <v>0.45862355422071699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814972592</v>
      </c>
      <c r="E26" s="47">
        <f t="shared" si="0"/>
        <v>6.4249876098816064E-2</v>
      </c>
      <c r="F26" s="43">
        <f t="shared" si="1"/>
        <v>7</v>
      </c>
      <c r="G26" s="62">
        <v>28087</v>
      </c>
      <c r="H26" s="48">
        <f t="shared" si="2"/>
        <v>13</v>
      </c>
      <c r="I26" s="62">
        <v>4860</v>
      </c>
      <c r="J26" s="43">
        <f t="shared" si="3"/>
        <v>13</v>
      </c>
      <c r="K26" s="49">
        <f t="shared" si="4"/>
        <v>167689.83374485598</v>
      </c>
      <c r="L26" s="43">
        <f t="shared" si="5"/>
        <v>4</v>
      </c>
      <c r="M26" s="22">
        <f t="shared" si="6"/>
        <v>0.31056297526998528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69135647</v>
      </c>
      <c r="E27" s="47">
        <f t="shared" si="0"/>
        <v>5.450436980783133E-3</v>
      </c>
      <c r="F27" s="43">
        <f t="shared" si="1"/>
        <v>17</v>
      </c>
      <c r="G27" s="62">
        <v>20888</v>
      </c>
      <c r="H27" s="48">
        <f t="shared" si="2"/>
        <v>15</v>
      </c>
      <c r="I27" s="62">
        <v>3813</v>
      </c>
      <c r="J27" s="43">
        <f t="shared" si="3"/>
        <v>14</v>
      </c>
      <c r="K27" s="49">
        <f t="shared" si="4"/>
        <v>18131.562286913191</v>
      </c>
      <c r="L27" s="43">
        <f t="shared" si="5"/>
        <v>19</v>
      </c>
      <c r="M27" s="22">
        <f t="shared" si="6"/>
        <v>0.24365774170873539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220524870</v>
      </c>
      <c r="E28" s="47">
        <f t="shared" si="0"/>
        <v>1.7385487209375404E-2</v>
      </c>
      <c r="F28" s="43">
        <f t="shared" si="1"/>
        <v>13</v>
      </c>
      <c r="G28" s="62">
        <v>7675</v>
      </c>
      <c r="H28" s="48">
        <f t="shared" si="2"/>
        <v>17</v>
      </c>
      <c r="I28" s="62">
        <v>3646</v>
      </c>
      <c r="J28" s="43">
        <f t="shared" si="3"/>
        <v>15</v>
      </c>
      <c r="K28" s="62">
        <f t="shared" si="4"/>
        <v>60484.056500274273</v>
      </c>
      <c r="L28" s="43">
        <f t="shared" si="5"/>
        <v>12</v>
      </c>
      <c r="M28" s="22">
        <f t="shared" si="6"/>
        <v>0.23298613329925236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1282806</v>
      </c>
      <c r="E29" s="52">
        <f t="shared" si="0"/>
        <v>1.0113239066917951E-4</v>
      </c>
      <c r="F29" s="43">
        <f t="shared" si="1"/>
        <v>20</v>
      </c>
      <c r="G29" s="63">
        <v>350</v>
      </c>
      <c r="H29" s="48">
        <f t="shared" si="2"/>
        <v>20</v>
      </c>
      <c r="I29" s="63">
        <v>67</v>
      </c>
      <c r="J29" s="43">
        <f t="shared" si="3"/>
        <v>20</v>
      </c>
      <c r="K29" s="53">
        <f t="shared" si="4"/>
        <v>19146.358208955226</v>
      </c>
      <c r="L29" s="43">
        <f t="shared" si="5"/>
        <v>18</v>
      </c>
      <c r="M29" s="29">
        <f t="shared" si="6"/>
        <v>4.2814237331458881E-3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12684422780</v>
      </c>
      <c r="E30" s="86"/>
      <c r="F30" s="87"/>
      <c r="G30" s="64">
        <v>354692</v>
      </c>
      <c r="H30" s="87"/>
      <c r="I30" s="64">
        <v>14084</v>
      </c>
      <c r="J30" s="87"/>
      <c r="K30" s="56">
        <f>IFERROR(D30/I30,0)</f>
        <v>900626.43993183749</v>
      </c>
      <c r="L30" s="87"/>
      <c r="M30" s="31">
        <f t="shared" si="6"/>
        <v>0.89999360981532361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05" priority="51" stopIfTrue="1">
      <formula>$F8&lt;=5</formula>
    </cfRule>
  </conditionalFormatting>
  <conditionalFormatting sqref="H8:H29">
    <cfRule type="expression" dxfId="504" priority="52" stopIfTrue="1">
      <formula>$H8&lt;=5</formula>
    </cfRule>
  </conditionalFormatting>
  <conditionalFormatting sqref="J8:J29">
    <cfRule type="expression" dxfId="503" priority="53" stopIfTrue="1">
      <formula>$J8&lt;=5</formula>
    </cfRule>
  </conditionalFormatting>
  <conditionalFormatting sqref="L8:L29">
    <cfRule type="expression" dxfId="502" priority="54" stopIfTrue="1">
      <formula>$L8&lt;=5</formula>
    </cfRule>
  </conditionalFormatting>
  <conditionalFormatting sqref="E8:E29">
    <cfRule type="expression" dxfId="501" priority="49" stopIfTrue="1">
      <formula>$F8&lt;=5</formula>
    </cfRule>
  </conditionalFormatting>
  <conditionalFormatting sqref="G8:G29">
    <cfRule type="expression" dxfId="500" priority="47" stopIfTrue="1">
      <formula>$H8&lt;=5</formula>
    </cfRule>
  </conditionalFormatting>
  <conditionalFormatting sqref="I8:I29">
    <cfRule type="expression" dxfId="499" priority="45" stopIfTrue="1">
      <formula>$J8&lt;=5</formula>
    </cfRule>
  </conditionalFormatting>
  <conditionalFormatting sqref="K8:K29">
    <cfRule type="expression" dxfId="498" priority="43" stopIfTrue="1">
      <formula>$L8&lt;=5</formula>
    </cfRule>
  </conditionalFormatting>
  <conditionalFormatting sqref="D8:D29">
    <cfRule type="expression" dxfId="497" priority="41" stopIfTrue="1">
      <formula>$F8&lt;=5</formula>
    </cfRule>
  </conditionalFormatting>
  <conditionalFormatting sqref="N8:N29">
    <cfRule type="expression" dxfId="496" priority="35" stopIfTrue="1">
      <formula>$N8&lt;=5</formula>
    </cfRule>
  </conditionalFormatting>
  <conditionalFormatting sqref="M8:M29">
    <cfRule type="expression" dxfId="495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37" customWidth="1"/>
    <col min="5" max="5" width="6.375" style="37" customWidth="1"/>
    <col min="6" max="6" width="3.625" style="37" customWidth="1"/>
    <col min="7" max="7" width="9" style="37"/>
    <col min="8" max="8" width="3.625" style="37" customWidth="1"/>
    <col min="9" max="9" width="9" style="37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194</v>
      </c>
      <c r="P2" s="37"/>
    </row>
    <row r="3" spans="1:16" ht="18.75" customHeight="1">
      <c r="A3" s="37"/>
      <c r="B3" s="97" t="s">
        <v>179</v>
      </c>
      <c r="C3" s="98"/>
      <c r="D3" s="107">
        <v>115907</v>
      </c>
      <c r="E3" s="107"/>
      <c r="F3" s="107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1777299600</v>
      </c>
      <c r="E8" s="69">
        <f>IFERROR(D8/$D$30,0)</f>
        <v>1.8550084333176797E-2</v>
      </c>
      <c r="F8" s="70">
        <f>_xlfn.IFS(D8&gt;0,RANK(D8,$D$8:$D$29,0),D8=0,"-")</f>
        <v>14</v>
      </c>
      <c r="G8" s="65">
        <v>216049</v>
      </c>
      <c r="H8" s="23">
        <f t="shared" ref="H8:H29" si="0">RANK(G8,$G$8:$G$29,0)</f>
        <v>15</v>
      </c>
      <c r="I8" s="65">
        <v>40631</v>
      </c>
      <c r="J8" s="15">
        <f>RANK(I8,$I$8:$I$29,0)</f>
        <v>12</v>
      </c>
      <c r="K8" s="13">
        <f>IFERROR(D8/I8,0)</f>
        <v>43742.452806970046</v>
      </c>
      <c r="L8" s="15">
        <f>RANK(K8,$K$8:$K$29,0)</f>
        <v>14</v>
      </c>
      <c r="M8" s="16">
        <f>IFERROR(I8/$D$3,0)</f>
        <v>0.35054828440042446</v>
      </c>
      <c r="N8" s="15">
        <f>RANK(M8,$M$8:$M$29,0)</f>
        <v>12</v>
      </c>
    </row>
    <row r="9" spans="1:16" ht="18.75" customHeight="1">
      <c r="B9" s="17" t="s">
        <v>7</v>
      </c>
      <c r="C9" s="18"/>
      <c r="D9" s="66">
        <v>11290615727</v>
      </c>
      <c r="E9" s="72">
        <f t="shared" ref="E9:E29" si="1">IFERROR(D9/$D$30,0)</f>
        <v>0.11784275082790896</v>
      </c>
      <c r="F9" s="70">
        <f t="shared" ref="F9:F29" si="2">_xlfn.IFS(D9&gt;0,RANK(D9,$D$8:$D$29,0),D9=0,"-")</f>
        <v>3</v>
      </c>
      <c r="G9" s="66">
        <v>283526</v>
      </c>
      <c r="H9" s="23">
        <f t="shared" si="0"/>
        <v>11</v>
      </c>
      <c r="I9" s="66">
        <v>50681</v>
      </c>
      <c r="J9" s="15">
        <f t="shared" ref="J9:J29" si="3">RANK(I9,$I$8:$I$29,0)</f>
        <v>10</v>
      </c>
      <c r="K9" s="19">
        <f t="shared" ref="K9:K30" si="4">IFERROR(D9/I9,0)</f>
        <v>222778.07712949626</v>
      </c>
      <c r="L9" s="21">
        <f t="shared" ref="L9:L29" si="5">RANK(K9,$K$8:$K$29,0)</f>
        <v>1</v>
      </c>
      <c r="M9" s="22">
        <f t="shared" ref="M9:M30" si="6">IFERROR(I9/$D$3,0)</f>
        <v>0.43725573088769443</v>
      </c>
      <c r="N9" s="21">
        <f t="shared" ref="N9:N29" si="7">RANK(M9,$M$8:$M$29,0)</f>
        <v>10</v>
      </c>
    </row>
    <row r="10" spans="1:16" ht="18.75" customHeight="1">
      <c r="B10" s="17" t="s">
        <v>8</v>
      </c>
      <c r="C10" s="18"/>
      <c r="D10" s="66">
        <v>1349742665</v>
      </c>
      <c r="E10" s="72">
        <f t="shared" si="1"/>
        <v>1.4087574353719991E-2</v>
      </c>
      <c r="F10" s="70">
        <f t="shared" si="2"/>
        <v>16</v>
      </c>
      <c r="G10" s="66">
        <v>120780</v>
      </c>
      <c r="H10" s="23">
        <f t="shared" si="0"/>
        <v>16</v>
      </c>
      <c r="I10" s="66">
        <v>23839</v>
      </c>
      <c r="J10" s="15">
        <f t="shared" si="3"/>
        <v>16</v>
      </c>
      <c r="K10" s="19">
        <f t="shared" si="4"/>
        <v>56619.097487310712</v>
      </c>
      <c r="L10" s="21">
        <f t="shared" si="5"/>
        <v>13</v>
      </c>
      <c r="M10" s="22">
        <f t="shared" si="6"/>
        <v>0.20567351411045062</v>
      </c>
      <c r="N10" s="21">
        <f t="shared" si="7"/>
        <v>16</v>
      </c>
    </row>
    <row r="11" spans="1:16" ht="18.75" customHeight="1">
      <c r="B11" s="17" t="s">
        <v>9</v>
      </c>
      <c r="C11" s="18"/>
      <c r="D11" s="66">
        <v>6891025139</v>
      </c>
      <c r="E11" s="72">
        <f t="shared" si="1"/>
        <v>7.1923212873334003E-2</v>
      </c>
      <c r="F11" s="70">
        <f t="shared" si="2"/>
        <v>5</v>
      </c>
      <c r="G11" s="66">
        <v>1173769</v>
      </c>
      <c r="H11" s="23">
        <f t="shared" si="0"/>
        <v>2</v>
      </c>
      <c r="I11" s="66">
        <v>84318</v>
      </c>
      <c r="J11" s="15">
        <f t="shared" si="3"/>
        <v>2</v>
      </c>
      <c r="K11" s="19">
        <f t="shared" si="4"/>
        <v>81726.61992694324</v>
      </c>
      <c r="L11" s="21">
        <f t="shared" si="5"/>
        <v>10</v>
      </c>
      <c r="M11" s="22">
        <f t="shared" si="6"/>
        <v>0.72746253461827159</v>
      </c>
      <c r="N11" s="21">
        <f t="shared" si="7"/>
        <v>2</v>
      </c>
    </row>
    <row r="12" spans="1:16" ht="18.75" customHeight="1">
      <c r="B12" s="17" t="s">
        <v>10</v>
      </c>
      <c r="C12" s="18"/>
      <c r="D12" s="66">
        <v>2625226461</v>
      </c>
      <c r="E12" s="72">
        <f t="shared" si="1"/>
        <v>2.7400091827645304E-2</v>
      </c>
      <c r="F12" s="70">
        <f t="shared" si="2"/>
        <v>11</v>
      </c>
      <c r="G12" s="66">
        <v>247129</v>
      </c>
      <c r="H12" s="23">
        <f t="shared" si="0"/>
        <v>12</v>
      </c>
      <c r="I12" s="66">
        <v>23674</v>
      </c>
      <c r="J12" s="15">
        <f t="shared" si="3"/>
        <v>17</v>
      </c>
      <c r="K12" s="19">
        <f t="shared" si="4"/>
        <v>110890.70123342064</v>
      </c>
      <c r="L12" s="21">
        <f t="shared" si="5"/>
        <v>7</v>
      </c>
      <c r="M12" s="22">
        <f t="shared" si="6"/>
        <v>0.20424995901886858</v>
      </c>
      <c r="N12" s="21">
        <f t="shared" si="7"/>
        <v>17</v>
      </c>
    </row>
    <row r="13" spans="1:16" ht="18.75" customHeight="1">
      <c r="B13" s="17" t="s">
        <v>11</v>
      </c>
      <c r="C13" s="18"/>
      <c r="D13" s="66">
        <v>5965487987</v>
      </c>
      <c r="E13" s="72">
        <f t="shared" si="1"/>
        <v>6.2263168937529215E-2</v>
      </c>
      <c r="F13" s="70">
        <f t="shared" si="2"/>
        <v>9</v>
      </c>
      <c r="G13" s="66">
        <v>718743</v>
      </c>
      <c r="H13" s="23">
        <f t="shared" si="0"/>
        <v>5</v>
      </c>
      <c r="I13" s="66">
        <v>52776</v>
      </c>
      <c r="J13" s="15">
        <f t="shared" si="3"/>
        <v>8</v>
      </c>
      <c r="K13" s="19">
        <f t="shared" si="4"/>
        <v>113034.10616568137</v>
      </c>
      <c r="L13" s="21">
        <f t="shared" si="5"/>
        <v>6</v>
      </c>
      <c r="M13" s="22">
        <f t="shared" si="6"/>
        <v>0.45533056674747857</v>
      </c>
      <c r="N13" s="21">
        <f t="shared" si="7"/>
        <v>8</v>
      </c>
    </row>
    <row r="14" spans="1:16" ht="18.75" customHeight="1">
      <c r="B14" s="17" t="s">
        <v>12</v>
      </c>
      <c r="C14" s="18"/>
      <c r="D14" s="66">
        <v>3905560031</v>
      </c>
      <c r="E14" s="72">
        <f t="shared" si="1"/>
        <v>4.0763227507244468E-2</v>
      </c>
      <c r="F14" s="70">
        <f t="shared" si="2"/>
        <v>10</v>
      </c>
      <c r="G14" s="66">
        <v>394811</v>
      </c>
      <c r="H14" s="23">
        <f t="shared" si="0"/>
        <v>9</v>
      </c>
      <c r="I14" s="66">
        <v>53079</v>
      </c>
      <c r="J14" s="15">
        <f t="shared" si="3"/>
        <v>7</v>
      </c>
      <c r="K14" s="19">
        <f t="shared" si="4"/>
        <v>73580.135854104257</v>
      </c>
      <c r="L14" s="21">
        <f t="shared" si="5"/>
        <v>11</v>
      </c>
      <c r="M14" s="22">
        <f t="shared" si="6"/>
        <v>0.45794473155202015</v>
      </c>
      <c r="N14" s="21">
        <f t="shared" si="7"/>
        <v>7</v>
      </c>
    </row>
    <row r="15" spans="1:16" ht="18.75" customHeight="1">
      <c r="B15" s="17" t="s">
        <v>13</v>
      </c>
      <c r="C15" s="18"/>
      <c r="D15" s="66">
        <v>267990687</v>
      </c>
      <c r="E15" s="72">
        <f t="shared" si="1"/>
        <v>2.7970803821460305E-3</v>
      </c>
      <c r="F15" s="70">
        <f t="shared" si="2"/>
        <v>18</v>
      </c>
      <c r="G15" s="66">
        <v>68176</v>
      </c>
      <c r="H15" s="23">
        <f t="shared" si="0"/>
        <v>17</v>
      </c>
      <c r="I15" s="66">
        <v>14252</v>
      </c>
      <c r="J15" s="15">
        <f t="shared" si="3"/>
        <v>18</v>
      </c>
      <c r="K15" s="19">
        <f t="shared" si="4"/>
        <v>18803.724880718495</v>
      </c>
      <c r="L15" s="21">
        <f t="shared" si="5"/>
        <v>18</v>
      </c>
      <c r="M15" s="22">
        <f t="shared" si="6"/>
        <v>0.12296064948622602</v>
      </c>
      <c r="N15" s="21">
        <f t="shared" si="7"/>
        <v>18</v>
      </c>
    </row>
    <row r="16" spans="1:16" ht="18.75" customHeight="1">
      <c r="B16" s="17" t="s">
        <v>14</v>
      </c>
      <c r="C16" s="18"/>
      <c r="D16" s="66">
        <v>17911789005</v>
      </c>
      <c r="E16" s="72">
        <f t="shared" si="1"/>
        <v>0.18694945781837735</v>
      </c>
      <c r="F16" s="70">
        <f t="shared" si="2"/>
        <v>1</v>
      </c>
      <c r="G16" s="66">
        <v>1436358</v>
      </c>
      <c r="H16" s="23">
        <f t="shared" si="0"/>
        <v>1</v>
      </c>
      <c r="I16" s="66">
        <v>90716</v>
      </c>
      <c r="J16" s="15">
        <f t="shared" si="3"/>
        <v>1</v>
      </c>
      <c r="K16" s="19">
        <f t="shared" si="4"/>
        <v>197449.0608602672</v>
      </c>
      <c r="L16" s="21">
        <f t="shared" si="5"/>
        <v>2</v>
      </c>
      <c r="M16" s="22">
        <f t="shared" si="6"/>
        <v>0.78266196174519231</v>
      </c>
      <c r="N16" s="21">
        <f t="shared" si="7"/>
        <v>1</v>
      </c>
    </row>
    <row r="17" spans="2:15" ht="18.75" customHeight="1">
      <c r="B17" s="17" t="s">
        <v>15</v>
      </c>
      <c r="C17" s="18"/>
      <c r="D17" s="66">
        <v>6043352454</v>
      </c>
      <c r="E17" s="72">
        <f t="shared" si="1"/>
        <v>6.3075858272184926E-2</v>
      </c>
      <c r="F17" s="70">
        <f t="shared" si="2"/>
        <v>8</v>
      </c>
      <c r="G17" s="66">
        <v>457237</v>
      </c>
      <c r="H17" s="23">
        <f t="shared" si="0"/>
        <v>6</v>
      </c>
      <c r="I17" s="66">
        <v>55123</v>
      </c>
      <c r="J17" s="15">
        <f t="shared" si="3"/>
        <v>5</v>
      </c>
      <c r="K17" s="19">
        <f t="shared" si="4"/>
        <v>109633.95413892568</v>
      </c>
      <c r="L17" s="21">
        <f t="shared" si="5"/>
        <v>8</v>
      </c>
      <c r="M17" s="22">
        <f t="shared" si="6"/>
        <v>0.47557955947440622</v>
      </c>
      <c r="N17" s="21">
        <f t="shared" si="7"/>
        <v>5</v>
      </c>
    </row>
    <row r="18" spans="2:15" ht="18.75" customHeight="1">
      <c r="B18" s="17" t="s">
        <v>294</v>
      </c>
      <c r="C18" s="75"/>
      <c r="D18" s="66">
        <v>7110946239</v>
      </c>
      <c r="E18" s="72">
        <f t="shared" si="1"/>
        <v>7.4218579929988385E-2</v>
      </c>
      <c r="F18" s="70">
        <f t="shared" si="2"/>
        <v>4</v>
      </c>
      <c r="G18" s="66">
        <v>1134975</v>
      </c>
      <c r="H18" s="23">
        <f t="shared" si="0"/>
        <v>3</v>
      </c>
      <c r="I18" s="66">
        <v>82503</v>
      </c>
      <c r="J18" s="15">
        <f t="shared" si="3"/>
        <v>3</v>
      </c>
      <c r="K18" s="19">
        <f t="shared" si="4"/>
        <v>86190.153558052436</v>
      </c>
      <c r="L18" s="21">
        <f t="shared" si="5"/>
        <v>9</v>
      </c>
      <c r="M18" s="22">
        <f t="shared" si="6"/>
        <v>0.71180342861086909</v>
      </c>
      <c r="N18" s="21">
        <f t="shared" si="7"/>
        <v>3</v>
      </c>
    </row>
    <row r="19" spans="2:15" ht="18.75" customHeight="1">
      <c r="B19" s="17" t="s">
        <v>16</v>
      </c>
      <c r="C19" s="75"/>
      <c r="D19" s="66">
        <v>1791319216</v>
      </c>
      <c r="E19" s="72">
        <f t="shared" si="1"/>
        <v>1.8696410286954516E-2</v>
      </c>
      <c r="F19" s="70">
        <f t="shared" si="2"/>
        <v>13</v>
      </c>
      <c r="G19" s="66">
        <v>383796</v>
      </c>
      <c r="H19" s="23">
        <f t="shared" si="0"/>
        <v>10</v>
      </c>
      <c r="I19" s="66">
        <v>50907</v>
      </c>
      <c r="J19" s="15">
        <f>RANK(I19,$I$8:$I$29,0)</f>
        <v>9</v>
      </c>
      <c r="K19" s="19">
        <f t="shared" si="4"/>
        <v>35188.072681556565</v>
      </c>
      <c r="L19" s="21">
        <f t="shared" si="5"/>
        <v>15</v>
      </c>
      <c r="M19" s="22">
        <f t="shared" si="6"/>
        <v>0.43920556998283106</v>
      </c>
      <c r="N19" s="21">
        <f t="shared" si="7"/>
        <v>9</v>
      </c>
    </row>
    <row r="20" spans="2:15" ht="18.75" customHeight="1">
      <c r="B20" s="17" t="s">
        <v>17</v>
      </c>
      <c r="C20" s="75"/>
      <c r="D20" s="66">
        <v>11778219052</v>
      </c>
      <c r="E20" s="72">
        <f t="shared" si="1"/>
        <v>0.12293197877793349</v>
      </c>
      <c r="F20" s="70">
        <f t="shared" si="2"/>
        <v>2</v>
      </c>
      <c r="G20" s="66">
        <v>1060026</v>
      </c>
      <c r="H20" s="23">
        <f t="shared" si="0"/>
        <v>4</v>
      </c>
      <c r="I20" s="66">
        <v>77810</v>
      </c>
      <c r="J20" s="15">
        <f t="shared" si="3"/>
        <v>4</v>
      </c>
      <c r="K20" s="19">
        <f t="shared" si="4"/>
        <v>151371.53389024548</v>
      </c>
      <c r="L20" s="21">
        <f t="shared" si="5"/>
        <v>4</v>
      </c>
      <c r="M20" s="22">
        <f t="shared" si="6"/>
        <v>0.67131407076362948</v>
      </c>
      <c r="N20" s="21">
        <f t="shared" si="7"/>
        <v>4</v>
      </c>
    </row>
    <row r="21" spans="2:15" ht="18.75" customHeight="1">
      <c r="B21" s="17" t="s">
        <v>18</v>
      </c>
      <c r="C21" s="75"/>
      <c r="D21" s="66">
        <v>6585409031</v>
      </c>
      <c r="E21" s="72">
        <f t="shared" si="1"/>
        <v>6.8733427326216748E-2</v>
      </c>
      <c r="F21" s="70">
        <f t="shared" si="2"/>
        <v>6</v>
      </c>
      <c r="G21" s="66">
        <v>410468</v>
      </c>
      <c r="H21" s="23">
        <f t="shared" si="0"/>
        <v>7</v>
      </c>
      <c r="I21" s="66">
        <v>44665</v>
      </c>
      <c r="J21" s="15">
        <f t="shared" si="3"/>
        <v>11</v>
      </c>
      <c r="K21" s="19">
        <f t="shared" si="4"/>
        <v>147440.03203850889</v>
      </c>
      <c r="L21" s="21">
        <f t="shared" si="5"/>
        <v>5</v>
      </c>
      <c r="M21" s="22">
        <f t="shared" si="6"/>
        <v>0.38535204948795154</v>
      </c>
      <c r="N21" s="21">
        <f t="shared" si="7"/>
        <v>11</v>
      </c>
    </row>
    <row r="22" spans="2:15" ht="18.75" customHeight="1">
      <c r="B22" s="17" t="s">
        <v>295</v>
      </c>
      <c r="C22" s="75"/>
      <c r="D22" s="66">
        <v>237357</v>
      </c>
      <c r="E22" s="72">
        <f t="shared" si="1"/>
        <v>2.4773495515724222E-6</v>
      </c>
      <c r="F22" s="70">
        <f t="shared" si="2"/>
        <v>21</v>
      </c>
      <c r="G22" s="66">
        <v>237</v>
      </c>
      <c r="H22" s="23">
        <f t="shared" si="0"/>
        <v>21</v>
      </c>
      <c r="I22" s="66">
        <v>150</v>
      </c>
      <c r="J22" s="15">
        <f t="shared" si="3"/>
        <v>21</v>
      </c>
      <c r="K22" s="19">
        <f t="shared" si="4"/>
        <v>1582.38</v>
      </c>
      <c r="L22" s="21">
        <f t="shared" si="5"/>
        <v>22</v>
      </c>
      <c r="M22" s="22">
        <f t="shared" si="6"/>
        <v>1.2941409923473129E-3</v>
      </c>
      <c r="N22" s="21">
        <f t="shared" si="7"/>
        <v>21</v>
      </c>
    </row>
    <row r="23" spans="2:15" ht="18.75" customHeight="1">
      <c r="B23" s="17" t="s">
        <v>296</v>
      </c>
      <c r="C23" s="75"/>
      <c r="D23" s="66">
        <v>56206</v>
      </c>
      <c r="E23" s="72">
        <f t="shared" si="1"/>
        <v>5.866349376495303E-7</v>
      </c>
      <c r="F23" s="70">
        <f t="shared" si="2"/>
        <v>22</v>
      </c>
      <c r="G23" s="66">
        <v>36</v>
      </c>
      <c r="H23" s="23">
        <f t="shared" si="0"/>
        <v>22</v>
      </c>
      <c r="I23" s="66">
        <v>12</v>
      </c>
      <c r="J23" s="15">
        <f t="shared" si="3"/>
        <v>22</v>
      </c>
      <c r="K23" s="19">
        <f t="shared" si="4"/>
        <v>4683.833333333333</v>
      </c>
      <c r="L23" s="21">
        <f t="shared" si="5"/>
        <v>21</v>
      </c>
      <c r="M23" s="22">
        <f t="shared" si="6"/>
        <v>1.0353127938778504E-4</v>
      </c>
      <c r="N23" s="21">
        <f t="shared" si="7"/>
        <v>22</v>
      </c>
    </row>
    <row r="24" spans="2:15" ht="18.75" customHeight="1">
      <c r="B24" s="17" t="s">
        <v>19</v>
      </c>
      <c r="C24" s="18"/>
      <c r="D24" s="66">
        <v>41797950</v>
      </c>
      <c r="E24" s="72">
        <f t="shared" si="1"/>
        <v>4.3625480895506148E-4</v>
      </c>
      <c r="F24" s="70">
        <f t="shared" si="2"/>
        <v>19</v>
      </c>
      <c r="G24" s="66">
        <v>9934</v>
      </c>
      <c r="H24" s="23">
        <f t="shared" si="0"/>
        <v>19</v>
      </c>
      <c r="I24" s="66">
        <v>2754</v>
      </c>
      <c r="J24" s="15">
        <f t="shared" si="3"/>
        <v>19</v>
      </c>
      <c r="K24" s="19">
        <f t="shared" si="4"/>
        <v>15177.178649237472</v>
      </c>
      <c r="L24" s="21">
        <f t="shared" si="5"/>
        <v>20</v>
      </c>
      <c r="M24" s="22">
        <f t="shared" si="6"/>
        <v>2.3760428619496666E-2</v>
      </c>
      <c r="N24" s="21">
        <f t="shared" si="7"/>
        <v>19</v>
      </c>
    </row>
    <row r="25" spans="2:15" ht="18.75" customHeight="1">
      <c r="B25" s="17" t="s">
        <v>20</v>
      </c>
      <c r="C25" s="18"/>
      <c r="D25" s="66">
        <v>1813764084</v>
      </c>
      <c r="E25" s="72">
        <f t="shared" si="1"/>
        <v>1.89306725319058E-2</v>
      </c>
      <c r="F25" s="70">
        <f t="shared" si="2"/>
        <v>12</v>
      </c>
      <c r="G25" s="66">
        <v>400792</v>
      </c>
      <c r="H25" s="23">
        <f t="shared" si="0"/>
        <v>8</v>
      </c>
      <c r="I25" s="66">
        <v>53199</v>
      </c>
      <c r="J25" s="15">
        <f t="shared" si="3"/>
        <v>6</v>
      </c>
      <c r="K25" s="19">
        <f t="shared" si="4"/>
        <v>34093.950713359271</v>
      </c>
      <c r="L25" s="21">
        <f t="shared" si="5"/>
        <v>16</v>
      </c>
      <c r="M25" s="22">
        <f t="shared" si="6"/>
        <v>0.45898004434589801</v>
      </c>
      <c r="N25" s="21">
        <f t="shared" si="7"/>
        <v>6</v>
      </c>
    </row>
    <row r="26" spans="2:15" ht="18.75" customHeight="1">
      <c r="B26" s="17" t="s">
        <v>21</v>
      </c>
      <c r="C26" s="18"/>
      <c r="D26" s="66">
        <v>6470874557</v>
      </c>
      <c r="E26" s="72">
        <f t="shared" si="1"/>
        <v>6.7538004702053636E-2</v>
      </c>
      <c r="F26" s="70">
        <f t="shared" si="2"/>
        <v>7</v>
      </c>
      <c r="G26" s="66">
        <v>224354</v>
      </c>
      <c r="H26" s="23">
        <f t="shared" si="0"/>
        <v>14</v>
      </c>
      <c r="I26" s="66">
        <v>37486</v>
      </c>
      <c r="J26" s="15">
        <f t="shared" si="3"/>
        <v>13</v>
      </c>
      <c r="K26" s="19">
        <f t="shared" si="4"/>
        <v>172621.10006402389</v>
      </c>
      <c r="L26" s="21">
        <f t="shared" si="5"/>
        <v>3</v>
      </c>
      <c r="M26" s="22">
        <f t="shared" si="6"/>
        <v>0.32341446159420917</v>
      </c>
      <c r="N26" s="21">
        <f t="shared" si="7"/>
        <v>13</v>
      </c>
    </row>
    <row r="27" spans="2:15" ht="18.75" customHeight="1">
      <c r="B27" s="17" t="s">
        <v>22</v>
      </c>
      <c r="C27" s="18"/>
      <c r="D27" s="66">
        <v>562107660</v>
      </c>
      <c r="E27" s="72">
        <f t="shared" si="1"/>
        <v>5.8668468148671557E-3</v>
      </c>
      <c r="F27" s="70">
        <f t="shared" si="2"/>
        <v>17</v>
      </c>
      <c r="G27" s="66">
        <v>240878</v>
      </c>
      <c r="H27" s="23">
        <f t="shared" si="0"/>
        <v>13</v>
      </c>
      <c r="I27" s="66">
        <v>32458</v>
      </c>
      <c r="J27" s="15">
        <f t="shared" si="3"/>
        <v>14</v>
      </c>
      <c r="K27" s="19">
        <f t="shared" si="4"/>
        <v>17318.000492944728</v>
      </c>
      <c r="L27" s="21">
        <f t="shared" si="5"/>
        <v>19</v>
      </c>
      <c r="M27" s="22">
        <f t="shared" si="6"/>
        <v>0.28003485553072721</v>
      </c>
      <c r="N27" s="21">
        <f t="shared" si="7"/>
        <v>14</v>
      </c>
    </row>
    <row r="28" spans="2:15" ht="18.75" customHeight="1">
      <c r="B28" s="17" t="s">
        <v>23</v>
      </c>
      <c r="C28" s="18"/>
      <c r="D28" s="66">
        <v>1616989983</v>
      </c>
      <c r="E28" s="72">
        <f t="shared" si="1"/>
        <v>1.6876896022793297E-2</v>
      </c>
      <c r="F28" s="70">
        <f t="shared" si="2"/>
        <v>15</v>
      </c>
      <c r="G28" s="66">
        <v>64330</v>
      </c>
      <c r="H28" s="23">
        <f t="shared" si="0"/>
        <v>18</v>
      </c>
      <c r="I28" s="66">
        <v>26860</v>
      </c>
      <c r="J28" s="15">
        <f t="shared" si="3"/>
        <v>15</v>
      </c>
      <c r="K28" s="19">
        <f t="shared" si="4"/>
        <v>60200.669508562918</v>
      </c>
      <c r="L28" s="21">
        <f t="shared" si="5"/>
        <v>12</v>
      </c>
      <c r="M28" s="22">
        <f t="shared" si="6"/>
        <v>0.2317375136963255</v>
      </c>
      <c r="N28" s="21">
        <f t="shared" si="7"/>
        <v>15</v>
      </c>
    </row>
    <row r="29" spans="2:15" ht="18.75" customHeight="1" thickBot="1">
      <c r="B29" s="24" t="s">
        <v>24</v>
      </c>
      <c r="C29" s="25"/>
      <c r="D29" s="67">
        <v>11052519</v>
      </c>
      <c r="E29" s="73">
        <f t="shared" si="1"/>
        <v>1.1535768057565471E-4</v>
      </c>
      <c r="F29" s="70">
        <f t="shared" si="2"/>
        <v>20</v>
      </c>
      <c r="G29" s="67">
        <v>2997</v>
      </c>
      <c r="H29" s="71">
        <f t="shared" si="0"/>
        <v>20</v>
      </c>
      <c r="I29" s="67">
        <v>502</v>
      </c>
      <c r="J29" s="15">
        <f t="shared" si="3"/>
        <v>20</v>
      </c>
      <c r="K29" s="26">
        <f t="shared" si="4"/>
        <v>22016.970119521913</v>
      </c>
      <c r="L29" s="28">
        <f t="shared" si="5"/>
        <v>17</v>
      </c>
      <c r="M29" s="29">
        <f t="shared" si="6"/>
        <v>4.3310585210556739E-3</v>
      </c>
      <c r="N29" s="28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95810863610</v>
      </c>
      <c r="E30" s="86"/>
      <c r="F30" s="87"/>
      <c r="G30" s="68">
        <v>2908427</v>
      </c>
      <c r="H30" s="87"/>
      <c r="I30" s="68">
        <v>108615</v>
      </c>
      <c r="J30" s="87"/>
      <c r="K30" s="30">
        <f t="shared" si="4"/>
        <v>882114.47415182064</v>
      </c>
      <c r="L30" s="87"/>
      <c r="M30" s="31">
        <f t="shared" si="6"/>
        <v>0.93708749255868928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90" priority="25" stopIfTrue="1">
      <formula>$F8&lt;=5</formula>
    </cfRule>
  </conditionalFormatting>
  <conditionalFormatting sqref="H8:H29">
    <cfRule type="expression" dxfId="889" priority="26" stopIfTrue="1">
      <formula>$H8&lt;=5</formula>
    </cfRule>
  </conditionalFormatting>
  <conditionalFormatting sqref="L8:L29">
    <cfRule type="expression" dxfId="888" priority="28" stopIfTrue="1">
      <formula>$L8&lt;=5</formula>
    </cfRule>
  </conditionalFormatting>
  <conditionalFormatting sqref="E8:E29">
    <cfRule type="expression" dxfId="887" priority="23" stopIfTrue="1">
      <formula>$F8&lt;=5</formula>
    </cfRule>
  </conditionalFormatting>
  <conditionalFormatting sqref="J8:J29">
    <cfRule type="expression" dxfId="886" priority="21" stopIfTrue="1">
      <formula>$J8&lt;=5</formula>
    </cfRule>
  </conditionalFormatting>
  <conditionalFormatting sqref="I8:I29">
    <cfRule type="expression" dxfId="885" priority="19" stopIfTrue="1">
      <formula>$J8&lt;=5</formula>
    </cfRule>
  </conditionalFormatting>
  <conditionalFormatting sqref="K8:K29">
    <cfRule type="expression" dxfId="884" priority="17" stopIfTrue="1">
      <formula>$L8&lt;=5</formula>
    </cfRule>
  </conditionalFormatting>
  <conditionalFormatting sqref="D8:D29">
    <cfRule type="expression" dxfId="883" priority="15" stopIfTrue="1">
      <formula>$F8&lt;=5</formula>
    </cfRule>
  </conditionalFormatting>
  <conditionalFormatting sqref="G8:G29">
    <cfRule type="expression" dxfId="882" priority="13" stopIfTrue="1">
      <formula>$H8&lt;=5</formula>
    </cfRule>
  </conditionalFormatting>
  <conditionalFormatting sqref="M8:M29">
    <cfRule type="expression" dxfId="881" priority="9" stopIfTrue="1">
      <formula>$N8&lt;=5</formula>
    </cfRule>
  </conditionalFormatting>
  <conditionalFormatting sqref="N8:N29">
    <cfRule type="expression" dxfId="88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228</v>
      </c>
    </row>
    <row r="3" spans="1:14" s="1" customFormat="1" ht="18.75" customHeight="1">
      <c r="A3" s="37"/>
      <c r="B3" s="97" t="s">
        <v>179</v>
      </c>
      <c r="C3" s="98"/>
      <c r="D3" s="106">
        <v>20907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311875896</v>
      </c>
      <c r="E8" s="42">
        <f t="shared" ref="E8:E29" si="0">IFERROR(D8/$D$30,0)</f>
        <v>1.832027580806244E-2</v>
      </c>
      <c r="F8" s="43">
        <f>_xlfn.IFS(D8&gt;0,RANK(D8,$D$8:$D$29,0),D8=0,"-")</f>
        <v>14</v>
      </c>
      <c r="G8" s="61">
        <v>36824</v>
      </c>
      <c r="H8" s="48">
        <f>_xlfn.IFS(G8&gt;0,RANK(G8,$G$8:$G$29,0),G8=0,"-")</f>
        <v>15</v>
      </c>
      <c r="I8" s="61">
        <v>6936</v>
      </c>
      <c r="J8" s="43">
        <f>_xlfn.IFS(I8&gt;0,RANK(I8,$I$8:$I$29,0),I8=0,"-")</f>
        <v>12</v>
      </c>
      <c r="K8" s="44">
        <f>IFERROR(D8/I8,0)</f>
        <v>44964.806228373702</v>
      </c>
      <c r="L8" s="43">
        <f>_xlfn.IFS(K8&gt;0,RANK(K8,$K$8:$K$29,0),K8=0,"-")</f>
        <v>14</v>
      </c>
      <c r="M8" s="16">
        <f>IFERROR(I8/$D$3,0)</f>
        <v>0.33175491462189699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1817142498</v>
      </c>
      <c r="E9" s="47">
        <f t="shared" si="0"/>
        <v>0.10674294542439264</v>
      </c>
      <c r="F9" s="43">
        <f t="shared" ref="F9:F29" si="1">_xlfn.IFS(D9&gt;0,RANK(D9,$D$8:$D$29,0),D9=0,"-")</f>
        <v>3</v>
      </c>
      <c r="G9" s="62">
        <v>46407</v>
      </c>
      <c r="H9" s="48">
        <f t="shared" ref="H9:H29" si="2">_xlfn.IFS(G9&gt;0,RANK(G9,$G$8:$G$29,0),G9=0,"-")</f>
        <v>11</v>
      </c>
      <c r="I9" s="62">
        <v>8426</v>
      </c>
      <c r="J9" s="43">
        <f t="shared" ref="J9:J29" si="3">_xlfn.IFS(I9&gt;0,RANK(I9,$I$8:$I$29,0),I9=0,"-")</f>
        <v>10</v>
      </c>
      <c r="K9" s="49">
        <f t="shared" ref="K9:K29" si="4">IFERROR(D9/I9,0)</f>
        <v>215658.97199145501</v>
      </c>
      <c r="L9" s="43">
        <f t="shared" ref="L9:L29" si="5">_xlfn.IFS(K9&gt;0,RANK(K9,$K$8:$K$29,0),K9=0,"-")</f>
        <v>1</v>
      </c>
      <c r="M9" s="22">
        <f t="shared" ref="M9:M30" si="6">IFERROR(I9/$D$3,0)</f>
        <v>0.40302291098675086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212104724</v>
      </c>
      <c r="E10" s="47">
        <f t="shared" si="0"/>
        <v>1.2459497812145641E-2</v>
      </c>
      <c r="F10" s="43">
        <f t="shared" si="1"/>
        <v>16</v>
      </c>
      <c r="G10" s="62">
        <v>19720</v>
      </c>
      <c r="H10" s="48">
        <f t="shared" si="2"/>
        <v>16</v>
      </c>
      <c r="I10" s="62">
        <v>3405</v>
      </c>
      <c r="J10" s="43">
        <f t="shared" si="3"/>
        <v>17</v>
      </c>
      <c r="K10" s="49">
        <f t="shared" si="4"/>
        <v>62292.136270190895</v>
      </c>
      <c r="L10" s="43">
        <f t="shared" si="5"/>
        <v>13</v>
      </c>
      <c r="M10" s="22">
        <f t="shared" si="6"/>
        <v>0.16286411249820634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1149704409</v>
      </c>
      <c r="E11" s="47">
        <f t="shared" si="0"/>
        <v>6.7536164675661328E-2</v>
      </c>
      <c r="F11" s="43">
        <f t="shared" si="1"/>
        <v>6</v>
      </c>
      <c r="G11" s="62">
        <v>199472</v>
      </c>
      <c r="H11" s="48">
        <f t="shared" si="2"/>
        <v>4</v>
      </c>
      <c r="I11" s="62">
        <v>14329</v>
      </c>
      <c r="J11" s="43">
        <f t="shared" si="3"/>
        <v>4</v>
      </c>
      <c r="K11" s="49">
        <f t="shared" si="4"/>
        <v>80236.192965315102</v>
      </c>
      <c r="L11" s="43">
        <f t="shared" si="5"/>
        <v>9</v>
      </c>
      <c r="M11" s="22">
        <f t="shared" si="6"/>
        <v>0.68536853685368537</v>
      </c>
      <c r="N11" s="15">
        <f t="shared" si="7"/>
        <v>4</v>
      </c>
    </row>
    <row r="12" spans="1:14" ht="18.75" customHeight="1">
      <c r="B12" s="45" t="s">
        <v>32</v>
      </c>
      <c r="C12" s="46"/>
      <c r="D12" s="62">
        <v>574361362</v>
      </c>
      <c r="E12" s="47">
        <f t="shared" si="0"/>
        <v>3.3739249170235311E-2</v>
      </c>
      <c r="F12" s="43">
        <f t="shared" si="1"/>
        <v>11</v>
      </c>
      <c r="G12" s="62">
        <v>45448</v>
      </c>
      <c r="H12" s="48">
        <f t="shared" si="2"/>
        <v>12</v>
      </c>
      <c r="I12" s="62">
        <v>4375</v>
      </c>
      <c r="J12" s="43">
        <f t="shared" si="3"/>
        <v>16</v>
      </c>
      <c r="K12" s="49">
        <f t="shared" si="4"/>
        <v>131282.59702857144</v>
      </c>
      <c r="L12" s="43">
        <f t="shared" si="5"/>
        <v>6</v>
      </c>
      <c r="M12" s="22">
        <f t="shared" si="6"/>
        <v>0.20926005644042664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1026702308</v>
      </c>
      <c r="E13" s="47">
        <f t="shared" si="0"/>
        <v>6.0310750835756391E-2</v>
      </c>
      <c r="F13" s="43">
        <f t="shared" si="1"/>
        <v>9</v>
      </c>
      <c r="G13" s="62">
        <v>134716</v>
      </c>
      <c r="H13" s="48">
        <f t="shared" si="2"/>
        <v>5</v>
      </c>
      <c r="I13" s="62">
        <v>9539</v>
      </c>
      <c r="J13" s="43">
        <f t="shared" si="3"/>
        <v>6</v>
      </c>
      <c r="K13" s="49">
        <f t="shared" si="4"/>
        <v>107632.06918964253</v>
      </c>
      <c r="L13" s="43">
        <f t="shared" si="5"/>
        <v>7</v>
      </c>
      <c r="M13" s="22">
        <f t="shared" si="6"/>
        <v>0.45625866934519538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669274900</v>
      </c>
      <c r="E14" s="47">
        <f t="shared" si="0"/>
        <v>3.9314679065205506E-2</v>
      </c>
      <c r="F14" s="43">
        <f t="shared" si="1"/>
        <v>10</v>
      </c>
      <c r="G14" s="62">
        <v>72296</v>
      </c>
      <c r="H14" s="48">
        <f t="shared" si="2"/>
        <v>10</v>
      </c>
      <c r="I14" s="62">
        <v>9449</v>
      </c>
      <c r="J14" s="43">
        <f t="shared" si="3"/>
        <v>8</v>
      </c>
      <c r="K14" s="49">
        <f t="shared" si="4"/>
        <v>70830.236003809929</v>
      </c>
      <c r="L14" s="43">
        <f t="shared" si="5"/>
        <v>11</v>
      </c>
      <c r="M14" s="22">
        <f t="shared" si="6"/>
        <v>0.45195389104127803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55882415</v>
      </c>
      <c r="E15" s="47">
        <f t="shared" si="0"/>
        <v>3.2826559177904719E-3</v>
      </c>
      <c r="F15" s="43">
        <f t="shared" si="1"/>
        <v>18</v>
      </c>
      <c r="G15" s="62">
        <v>15456</v>
      </c>
      <c r="H15" s="48">
        <f t="shared" si="2"/>
        <v>17</v>
      </c>
      <c r="I15" s="62">
        <v>2847</v>
      </c>
      <c r="J15" s="43">
        <f t="shared" si="3"/>
        <v>18</v>
      </c>
      <c r="K15" s="49">
        <f t="shared" si="4"/>
        <v>19628.526519142957</v>
      </c>
      <c r="L15" s="43">
        <f t="shared" si="5"/>
        <v>17</v>
      </c>
      <c r="M15" s="22">
        <f t="shared" si="6"/>
        <v>0.13617448701391879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3379128637</v>
      </c>
      <c r="E16" s="47">
        <f t="shared" si="0"/>
        <v>0.19849744534525396</v>
      </c>
      <c r="F16" s="43">
        <f t="shared" si="1"/>
        <v>1</v>
      </c>
      <c r="G16" s="62">
        <v>250451</v>
      </c>
      <c r="H16" s="48">
        <f t="shared" si="2"/>
        <v>1</v>
      </c>
      <c r="I16" s="62">
        <v>15998</v>
      </c>
      <c r="J16" s="43">
        <f t="shared" si="3"/>
        <v>1</v>
      </c>
      <c r="K16" s="49">
        <f t="shared" si="4"/>
        <v>211221.9425553194</v>
      </c>
      <c r="L16" s="43">
        <f t="shared" si="5"/>
        <v>2</v>
      </c>
      <c r="M16" s="22">
        <f t="shared" si="6"/>
        <v>0.76519825895633042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1056330971</v>
      </c>
      <c r="E17" s="47">
        <f t="shared" si="0"/>
        <v>6.2051203640689209E-2</v>
      </c>
      <c r="F17" s="43">
        <f t="shared" si="1"/>
        <v>8</v>
      </c>
      <c r="G17" s="62">
        <v>89645</v>
      </c>
      <c r="H17" s="48">
        <f t="shared" si="2"/>
        <v>6</v>
      </c>
      <c r="I17" s="62">
        <v>10071</v>
      </c>
      <c r="J17" s="43">
        <f t="shared" si="3"/>
        <v>5</v>
      </c>
      <c r="K17" s="49">
        <f t="shared" si="4"/>
        <v>104888.38953430642</v>
      </c>
      <c r="L17" s="43">
        <f t="shared" si="5"/>
        <v>8</v>
      </c>
      <c r="M17" s="22">
        <f t="shared" si="6"/>
        <v>0.48170469220835127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1152036440</v>
      </c>
      <c r="E18" s="47">
        <f t="shared" si="0"/>
        <v>6.7673153303705075E-2</v>
      </c>
      <c r="F18" s="43">
        <f t="shared" si="1"/>
        <v>5</v>
      </c>
      <c r="G18" s="62">
        <v>202501</v>
      </c>
      <c r="H18" s="48">
        <f t="shared" si="2"/>
        <v>3</v>
      </c>
      <c r="I18" s="62">
        <v>14391</v>
      </c>
      <c r="J18" s="43">
        <f t="shared" si="3"/>
        <v>2</v>
      </c>
      <c r="K18" s="49">
        <f t="shared" si="4"/>
        <v>80052.56340768536</v>
      </c>
      <c r="L18" s="43">
        <f t="shared" si="5"/>
        <v>10</v>
      </c>
      <c r="M18" s="22">
        <f t="shared" si="6"/>
        <v>0.68833405079638399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276394578</v>
      </c>
      <c r="E19" s="47">
        <f t="shared" si="0"/>
        <v>1.6236025181032353E-2</v>
      </c>
      <c r="F19" s="43">
        <f t="shared" si="1"/>
        <v>15</v>
      </c>
      <c r="G19" s="62">
        <v>75462</v>
      </c>
      <c r="H19" s="48">
        <f t="shared" si="2"/>
        <v>8</v>
      </c>
      <c r="I19" s="62">
        <v>9318</v>
      </c>
      <c r="J19" s="43">
        <f t="shared" si="3"/>
        <v>9</v>
      </c>
      <c r="K19" s="49">
        <f t="shared" si="4"/>
        <v>29662.435930457181</v>
      </c>
      <c r="L19" s="43">
        <f t="shared" si="5"/>
        <v>16</v>
      </c>
      <c r="M19" s="22">
        <f t="shared" si="6"/>
        <v>0.44568804706557613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2301316372</v>
      </c>
      <c r="E20" s="47">
        <f t="shared" si="0"/>
        <v>0.13518438326714941</v>
      </c>
      <c r="F20" s="43">
        <f t="shared" si="1"/>
        <v>2</v>
      </c>
      <c r="G20" s="62">
        <v>203387</v>
      </c>
      <c r="H20" s="48">
        <f t="shared" si="2"/>
        <v>2</v>
      </c>
      <c r="I20" s="62">
        <v>14387</v>
      </c>
      <c r="J20" s="43">
        <f t="shared" si="3"/>
        <v>3</v>
      </c>
      <c r="K20" s="49">
        <f t="shared" si="4"/>
        <v>159958.04351150343</v>
      </c>
      <c r="L20" s="43">
        <f t="shared" si="5"/>
        <v>4</v>
      </c>
      <c r="M20" s="22">
        <f t="shared" si="6"/>
        <v>0.68814272731620985</v>
      </c>
      <c r="N20" s="15">
        <f t="shared" si="7"/>
        <v>3</v>
      </c>
    </row>
    <row r="21" spans="2:15" ht="18.75" customHeight="1">
      <c r="B21" s="17" t="s">
        <v>18</v>
      </c>
      <c r="C21" s="75"/>
      <c r="D21" s="62">
        <v>1099942076</v>
      </c>
      <c r="E21" s="47">
        <f t="shared" si="0"/>
        <v>6.4613015829901713E-2</v>
      </c>
      <c r="F21" s="43">
        <f t="shared" si="1"/>
        <v>7</v>
      </c>
      <c r="G21" s="62">
        <v>77022</v>
      </c>
      <c r="H21" s="48">
        <f t="shared" si="2"/>
        <v>7</v>
      </c>
      <c r="I21" s="62">
        <v>7939</v>
      </c>
      <c r="J21" s="43">
        <f t="shared" si="3"/>
        <v>11</v>
      </c>
      <c r="K21" s="49">
        <f t="shared" si="4"/>
        <v>138549.19712810178</v>
      </c>
      <c r="L21" s="43">
        <f t="shared" si="5"/>
        <v>5</v>
      </c>
      <c r="M21" s="22">
        <f t="shared" si="6"/>
        <v>0.37972927727555367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293</v>
      </c>
      <c r="E22" s="47">
        <f t="shared" si="0"/>
        <v>1.7211464177283824E-8</v>
      </c>
      <c r="F22" s="43">
        <f t="shared" si="1"/>
        <v>21</v>
      </c>
      <c r="G22" s="62">
        <v>2</v>
      </c>
      <c r="H22" s="48">
        <f t="shared" si="2"/>
        <v>21</v>
      </c>
      <c r="I22" s="62">
        <v>1</v>
      </c>
      <c r="J22" s="43">
        <f t="shared" si="3"/>
        <v>21</v>
      </c>
      <c r="K22" s="49">
        <f t="shared" si="4"/>
        <v>293</v>
      </c>
      <c r="L22" s="43">
        <f t="shared" si="5"/>
        <v>21</v>
      </c>
      <c r="M22" s="22">
        <f t="shared" si="6"/>
        <v>4.783087004352609E-5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3558478</v>
      </c>
      <c r="E24" s="47">
        <f t="shared" si="0"/>
        <v>2.0903282123772214E-4</v>
      </c>
      <c r="F24" s="43">
        <f t="shared" si="1"/>
        <v>19</v>
      </c>
      <c r="G24" s="62">
        <v>2287</v>
      </c>
      <c r="H24" s="48">
        <f t="shared" si="2"/>
        <v>19</v>
      </c>
      <c r="I24" s="62">
        <v>624</v>
      </c>
      <c r="J24" s="43">
        <f t="shared" si="3"/>
        <v>19</v>
      </c>
      <c r="K24" s="49">
        <f t="shared" si="4"/>
        <v>5702.6891025641025</v>
      </c>
      <c r="L24" s="43">
        <f t="shared" si="5"/>
        <v>20</v>
      </c>
      <c r="M24" s="22">
        <f t="shared" si="6"/>
        <v>2.9846462907160282E-2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325705239</v>
      </c>
      <c r="E25" s="47">
        <f t="shared" si="0"/>
        <v>1.913264182048521E-2</v>
      </c>
      <c r="F25" s="43">
        <f t="shared" si="1"/>
        <v>12</v>
      </c>
      <c r="G25" s="62">
        <v>74513</v>
      </c>
      <c r="H25" s="48">
        <f t="shared" si="2"/>
        <v>9</v>
      </c>
      <c r="I25" s="62">
        <v>9524</v>
      </c>
      <c r="J25" s="43">
        <f t="shared" si="3"/>
        <v>7</v>
      </c>
      <c r="K25" s="49">
        <f t="shared" si="4"/>
        <v>34198.366127677444</v>
      </c>
      <c r="L25" s="43">
        <f t="shared" si="5"/>
        <v>15</v>
      </c>
      <c r="M25" s="22">
        <f t="shared" si="6"/>
        <v>0.45554120629454248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1212090453</v>
      </c>
      <c r="E26" s="47">
        <f t="shared" si="0"/>
        <v>7.1200858059512706E-2</v>
      </c>
      <c r="F26" s="43">
        <f t="shared" si="1"/>
        <v>4</v>
      </c>
      <c r="G26" s="62">
        <v>37387</v>
      </c>
      <c r="H26" s="48">
        <f t="shared" si="2"/>
        <v>14</v>
      </c>
      <c r="I26" s="62">
        <v>6568</v>
      </c>
      <c r="J26" s="43">
        <f t="shared" si="3"/>
        <v>13</v>
      </c>
      <c r="K26" s="49">
        <f t="shared" si="4"/>
        <v>184544.83145554201</v>
      </c>
      <c r="L26" s="43">
        <f t="shared" si="5"/>
        <v>3</v>
      </c>
      <c r="M26" s="22">
        <f t="shared" si="6"/>
        <v>0.31415315444587938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75031730</v>
      </c>
      <c r="E27" s="47">
        <f t="shared" si="0"/>
        <v>4.4075287817564235E-3</v>
      </c>
      <c r="F27" s="43">
        <f t="shared" si="1"/>
        <v>17</v>
      </c>
      <c r="G27" s="62">
        <v>38690</v>
      </c>
      <c r="H27" s="48">
        <f t="shared" si="2"/>
        <v>13</v>
      </c>
      <c r="I27" s="62">
        <v>5345</v>
      </c>
      <c r="J27" s="43">
        <f t="shared" si="3"/>
        <v>14</v>
      </c>
      <c r="K27" s="49">
        <f t="shared" si="4"/>
        <v>14037.741814780169</v>
      </c>
      <c r="L27" s="43">
        <f t="shared" si="5"/>
        <v>18</v>
      </c>
      <c r="M27" s="22">
        <f t="shared" si="6"/>
        <v>0.25565600038264696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323589668</v>
      </c>
      <c r="E28" s="47">
        <f t="shared" si="0"/>
        <v>1.900836852874118E-2</v>
      </c>
      <c r="F28" s="43">
        <f t="shared" si="1"/>
        <v>13</v>
      </c>
      <c r="G28" s="62">
        <v>9584</v>
      </c>
      <c r="H28" s="48">
        <f t="shared" si="2"/>
        <v>18</v>
      </c>
      <c r="I28" s="62">
        <v>4625</v>
      </c>
      <c r="J28" s="43">
        <f t="shared" si="3"/>
        <v>15</v>
      </c>
      <c r="K28" s="49">
        <f t="shared" si="4"/>
        <v>69965.333621621627</v>
      </c>
      <c r="L28" s="43">
        <f t="shared" si="5"/>
        <v>12</v>
      </c>
      <c r="M28" s="22">
        <f t="shared" si="6"/>
        <v>0.22121777395130818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1363713</v>
      </c>
      <c r="E29" s="52">
        <f t="shared" si="0"/>
        <v>8.0107499821147629E-5</v>
      </c>
      <c r="F29" s="43">
        <f t="shared" si="1"/>
        <v>20</v>
      </c>
      <c r="G29" s="63">
        <v>932</v>
      </c>
      <c r="H29" s="48">
        <f t="shared" si="2"/>
        <v>20</v>
      </c>
      <c r="I29" s="63">
        <v>109</v>
      </c>
      <c r="J29" s="43">
        <f t="shared" si="3"/>
        <v>20</v>
      </c>
      <c r="K29" s="53">
        <f t="shared" si="4"/>
        <v>12511.128440366972</v>
      </c>
      <c r="L29" s="43">
        <f t="shared" si="5"/>
        <v>19</v>
      </c>
      <c r="M29" s="29">
        <f t="shared" si="6"/>
        <v>5.2135648347443444E-3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17023537160</v>
      </c>
      <c r="E30" s="86"/>
      <c r="F30" s="87"/>
      <c r="G30" s="64">
        <v>502516</v>
      </c>
      <c r="H30" s="87"/>
      <c r="I30" s="64">
        <v>18721</v>
      </c>
      <c r="J30" s="87"/>
      <c r="K30" s="56">
        <f>IFERROR(D30/I30,0)</f>
        <v>909328.40980716841</v>
      </c>
      <c r="L30" s="87"/>
      <c r="M30" s="31">
        <f t="shared" si="6"/>
        <v>0.89544171808485196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94" priority="24" stopIfTrue="1">
      <formula>$F8&lt;=5</formula>
    </cfRule>
  </conditionalFormatting>
  <conditionalFormatting sqref="H8:H29">
    <cfRule type="expression" dxfId="493" priority="25" stopIfTrue="1">
      <formula>$H8&lt;=5</formula>
    </cfRule>
  </conditionalFormatting>
  <conditionalFormatting sqref="J8:J29">
    <cfRule type="expression" dxfId="492" priority="26" stopIfTrue="1">
      <formula>$J8&lt;=5</formula>
    </cfRule>
  </conditionalFormatting>
  <conditionalFormatting sqref="L8:L29">
    <cfRule type="expression" dxfId="491" priority="27" stopIfTrue="1">
      <formula>$L8&lt;=5</formula>
    </cfRule>
  </conditionalFormatting>
  <conditionalFormatting sqref="E8:E29">
    <cfRule type="expression" dxfId="490" priority="22" stopIfTrue="1">
      <formula>$F8&lt;=5</formula>
    </cfRule>
  </conditionalFormatting>
  <conditionalFormatting sqref="G8:G29">
    <cfRule type="expression" dxfId="489" priority="20" stopIfTrue="1">
      <formula>$H8&lt;=5</formula>
    </cfRule>
  </conditionalFormatting>
  <conditionalFormatting sqref="I8:I29">
    <cfRule type="expression" dxfId="488" priority="18" stopIfTrue="1">
      <formula>$J8&lt;=5</formula>
    </cfRule>
  </conditionalFormatting>
  <conditionalFormatting sqref="K8:K29">
    <cfRule type="expression" dxfId="487" priority="16" stopIfTrue="1">
      <formula>$L8&lt;=5</formula>
    </cfRule>
  </conditionalFormatting>
  <conditionalFormatting sqref="D8:D29">
    <cfRule type="expression" dxfId="486" priority="14" stopIfTrue="1">
      <formula>$F8&lt;=5</formula>
    </cfRule>
  </conditionalFormatting>
  <conditionalFormatting sqref="N8:N29">
    <cfRule type="expression" dxfId="485" priority="8" stopIfTrue="1">
      <formula>$N8&lt;=5</formula>
    </cfRule>
  </conditionalFormatting>
  <conditionalFormatting sqref="M8:M29">
    <cfRule type="expression" dxfId="484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230</v>
      </c>
    </row>
    <row r="3" spans="1:14" s="1" customFormat="1" ht="18.75" customHeight="1">
      <c r="A3" s="37"/>
      <c r="B3" s="97" t="s">
        <v>179</v>
      </c>
      <c r="C3" s="98"/>
      <c r="D3" s="106">
        <v>27885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346894305</v>
      </c>
      <c r="E8" s="42">
        <f t="shared" ref="E8:E29" si="0">IFERROR(D8/$D$30,0)</f>
        <v>1.5859309065591666E-2</v>
      </c>
      <c r="F8" s="43">
        <f>_xlfn.IFS(D8&gt;0,RANK(D8,$D$8:$D$29,0),D8=0,"-")</f>
        <v>14</v>
      </c>
      <c r="G8" s="61">
        <v>44236</v>
      </c>
      <c r="H8" s="48">
        <f>_xlfn.IFS(G8&gt;0,RANK(G8,$G$8:$G$29,0),G8=0,"-")</f>
        <v>14</v>
      </c>
      <c r="I8" s="61">
        <v>8982</v>
      </c>
      <c r="J8" s="43">
        <f>_xlfn.IFS(I8&gt;0,RANK(I8,$I$8:$I$29,0),I8=0,"-")</f>
        <v>13</v>
      </c>
      <c r="K8" s="44">
        <f>IFERROR(D8/I8,0)</f>
        <v>38621.053774215099</v>
      </c>
      <c r="L8" s="43">
        <f>_xlfn.IFS(K8&gt;0,RANK(K8,$K$8:$K$29,0),K8=0,"-")</f>
        <v>14</v>
      </c>
      <c r="M8" s="16">
        <f>IFERROR(I8/$D$3,0)</f>
        <v>0.32210866057019905</v>
      </c>
      <c r="N8" s="15">
        <f>_xlfn.IFS(M8&gt;0,RANK(M8,$M$8:$M$29,0),M8=0,"-")</f>
        <v>13</v>
      </c>
    </row>
    <row r="9" spans="1:14" ht="18.75" customHeight="1">
      <c r="B9" s="45" t="s">
        <v>29</v>
      </c>
      <c r="C9" s="46"/>
      <c r="D9" s="62">
        <v>2596509212</v>
      </c>
      <c r="E9" s="47">
        <f t="shared" si="0"/>
        <v>0.11870717244771106</v>
      </c>
      <c r="F9" s="43">
        <f t="shared" ref="F9:F29" si="1">_xlfn.IFS(D9&gt;0,RANK(D9,$D$8:$D$29,0),D9=0,"-")</f>
        <v>3</v>
      </c>
      <c r="G9" s="62">
        <v>59241</v>
      </c>
      <c r="H9" s="48">
        <f t="shared" ref="H9:H29" si="2">_xlfn.IFS(G9&gt;0,RANK(G9,$G$8:$G$29,0),G9=0,"-")</f>
        <v>11</v>
      </c>
      <c r="I9" s="62">
        <v>11904</v>
      </c>
      <c r="J9" s="43">
        <f t="shared" ref="J9:J29" si="3">_xlfn.IFS(I9&gt;0,RANK(I9,$I$8:$I$29,0),I9=0,"-")</f>
        <v>8</v>
      </c>
      <c r="K9" s="49">
        <f t="shared" ref="K9:K29" si="4">IFERROR(D9/I9,0)</f>
        <v>218120.73353494622</v>
      </c>
      <c r="L9" s="43">
        <f t="shared" ref="L9:L29" si="5">_xlfn.IFS(K9&gt;0,RANK(K9,$K$8:$K$29,0),K9=0,"-")</f>
        <v>1</v>
      </c>
      <c r="M9" s="22">
        <f t="shared" ref="M9:M30" si="6">IFERROR(I9/$D$3,0)</f>
        <v>0.4268961807423346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271023643</v>
      </c>
      <c r="E10" s="47">
        <f t="shared" si="0"/>
        <v>1.2390655183628857E-2</v>
      </c>
      <c r="F10" s="43">
        <f t="shared" si="1"/>
        <v>16</v>
      </c>
      <c r="G10" s="62">
        <v>26682</v>
      </c>
      <c r="H10" s="48">
        <f t="shared" si="2"/>
        <v>16</v>
      </c>
      <c r="I10" s="62">
        <v>5626</v>
      </c>
      <c r="J10" s="43">
        <f t="shared" si="3"/>
        <v>16</v>
      </c>
      <c r="K10" s="49">
        <f t="shared" si="4"/>
        <v>48173.416814788485</v>
      </c>
      <c r="L10" s="43">
        <f t="shared" si="5"/>
        <v>13</v>
      </c>
      <c r="M10" s="22">
        <f t="shared" si="6"/>
        <v>0.20175721714183253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1432491144</v>
      </c>
      <c r="E11" s="47">
        <f t="shared" si="0"/>
        <v>6.5490610422154316E-2</v>
      </c>
      <c r="F11" s="43">
        <f t="shared" si="1"/>
        <v>6</v>
      </c>
      <c r="G11" s="62">
        <v>230828</v>
      </c>
      <c r="H11" s="48">
        <f t="shared" si="2"/>
        <v>3</v>
      </c>
      <c r="I11" s="62">
        <v>18666</v>
      </c>
      <c r="J11" s="43">
        <f t="shared" si="3"/>
        <v>3</v>
      </c>
      <c r="K11" s="49">
        <f t="shared" si="4"/>
        <v>76743.33783349405</v>
      </c>
      <c r="L11" s="43">
        <f t="shared" si="5"/>
        <v>10</v>
      </c>
      <c r="M11" s="22">
        <f t="shared" si="6"/>
        <v>0.66939214631522326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720336094</v>
      </c>
      <c r="E12" s="47">
        <f t="shared" si="0"/>
        <v>3.2932315639621387E-2</v>
      </c>
      <c r="F12" s="43">
        <f t="shared" si="1"/>
        <v>11</v>
      </c>
      <c r="G12" s="62">
        <v>48762</v>
      </c>
      <c r="H12" s="48">
        <f t="shared" si="2"/>
        <v>13</v>
      </c>
      <c r="I12" s="62">
        <v>4974</v>
      </c>
      <c r="J12" s="43">
        <f t="shared" si="3"/>
        <v>17</v>
      </c>
      <c r="K12" s="49">
        <f t="shared" si="4"/>
        <v>144820.28427824689</v>
      </c>
      <c r="L12" s="43">
        <f t="shared" si="5"/>
        <v>6</v>
      </c>
      <c r="M12" s="22">
        <f t="shared" si="6"/>
        <v>0.17837547068316298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1298297145</v>
      </c>
      <c r="E13" s="47">
        <f t="shared" si="0"/>
        <v>5.9355531021272542E-2</v>
      </c>
      <c r="F13" s="43">
        <f t="shared" si="1"/>
        <v>8</v>
      </c>
      <c r="G13" s="62">
        <v>145700</v>
      </c>
      <c r="H13" s="48">
        <f t="shared" si="2"/>
        <v>5</v>
      </c>
      <c r="I13" s="62">
        <v>11651</v>
      </c>
      <c r="J13" s="43">
        <f t="shared" si="3"/>
        <v>9</v>
      </c>
      <c r="K13" s="49">
        <f t="shared" si="4"/>
        <v>111432.25002145738</v>
      </c>
      <c r="L13" s="43">
        <f t="shared" si="5"/>
        <v>7</v>
      </c>
      <c r="M13" s="22">
        <f t="shared" si="6"/>
        <v>0.41782320243858706</v>
      </c>
      <c r="N13" s="15">
        <f t="shared" si="7"/>
        <v>9</v>
      </c>
    </row>
    <row r="14" spans="1:14" ht="18.75" customHeight="1">
      <c r="B14" s="45" t="s">
        <v>34</v>
      </c>
      <c r="C14" s="46"/>
      <c r="D14" s="62">
        <v>809451531</v>
      </c>
      <c r="E14" s="47">
        <f t="shared" si="0"/>
        <v>3.700649396289557E-2</v>
      </c>
      <c r="F14" s="43">
        <f t="shared" si="1"/>
        <v>10</v>
      </c>
      <c r="G14" s="62">
        <v>83868</v>
      </c>
      <c r="H14" s="48">
        <f t="shared" si="2"/>
        <v>9</v>
      </c>
      <c r="I14" s="62">
        <v>12414</v>
      </c>
      <c r="J14" s="43">
        <f t="shared" si="3"/>
        <v>7</v>
      </c>
      <c r="K14" s="49">
        <f t="shared" si="4"/>
        <v>65204.731029482842</v>
      </c>
      <c r="L14" s="43">
        <f t="shared" si="5"/>
        <v>11</v>
      </c>
      <c r="M14" s="22">
        <f t="shared" si="6"/>
        <v>0.44518558364712213</v>
      </c>
      <c r="N14" s="15">
        <f t="shared" si="7"/>
        <v>7</v>
      </c>
    </row>
    <row r="15" spans="1:14" ht="18.75" customHeight="1">
      <c r="B15" s="45" t="s">
        <v>35</v>
      </c>
      <c r="C15" s="46"/>
      <c r="D15" s="62">
        <v>61546952</v>
      </c>
      <c r="E15" s="47">
        <f t="shared" si="0"/>
        <v>2.8138027051586656E-3</v>
      </c>
      <c r="F15" s="43">
        <f t="shared" si="1"/>
        <v>18</v>
      </c>
      <c r="G15" s="62">
        <v>15153</v>
      </c>
      <c r="H15" s="48">
        <f t="shared" si="2"/>
        <v>17</v>
      </c>
      <c r="I15" s="62">
        <v>3597</v>
      </c>
      <c r="J15" s="43">
        <f t="shared" si="3"/>
        <v>18</v>
      </c>
      <c r="K15" s="49">
        <f t="shared" si="4"/>
        <v>17110.634417570196</v>
      </c>
      <c r="L15" s="43">
        <f t="shared" si="5"/>
        <v>17</v>
      </c>
      <c r="M15" s="22">
        <f t="shared" si="6"/>
        <v>0.1289940828402367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4400946668</v>
      </c>
      <c r="E16" s="47">
        <f t="shared" si="0"/>
        <v>0.20120241924697449</v>
      </c>
      <c r="F16" s="43">
        <f t="shared" si="1"/>
        <v>1</v>
      </c>
      <c r="G16" s="62">
        <v>291223</v>
      </c>
      <c r="H16" s="48">
        <f t="shared" si="2"/>
        <v>1</v>
      </c>
      <c r="I16" s="62">
        <v>20442</v>
      </c>
      <c r="J16" s="43">
        <f t="shared" si="3"/>
        <v>1</v>
      </c>
      <c r="K16" s="49">
        <f t="shared" si="4"/>
        <v>215289.4368457098</v>
      </c>
      <c r="L16" s="43">
        <f t="shared" si="5"/>
        <v>2</v>
      </c>
      <c r="M16" s="22">
        <f t="shared" si="6"/>
        <v>0.73308230231307159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1229000376</v>
      </c>
      <c r="E17" s="47">
        <f t="shared" si="0"/>
        <v>5.6187422289081301E-2</v>
      </c>
      <c r="F17" s="43">
        <f t="shared" si="1"/>
        <v>9</v>
      </c>
      <c r="G17" s="62">
        <v>98252</v>
      </c>
      <c r="H17" s="48">
        <f t="shared" si="2"/>
        <v>6</v>
      </c>
      <c r="I17" s="62">
        <v>12815</v>
      </c>
      <c r="J17" s="43">
        <f t="shared" si="3"/>
        <v>5</v>
      </c>
      <c r="K17" s="49">
        <f t="shared" si="4"/>
        <v>95903.267733125249</v>
      </c>
      <c r="L17" s="43">
        <f t="shared" si="5"/>
        <v>8</v>
      </c>
      <c r="M17" s="22">
        <f t="shared" si="6"/>
        <v>0.45956607495069035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1516756080</v>
      </c>
      <c r="E18" s="47">
        <f t="shared" si="0"/>
        <v>6.9343033607413299E-2</v>
      </c>
      <c r="F18" s="43">
        <f t="shared" si="1"/>
        <v>5</v>
      </c>
      <c r="G18" s="62">
        <v>233602</v>
      </c>
      <c r="H18" s="48">
        <f t="shared" si="2"/>
        <v>2</v>
      </c>
      <c r="I18" s="62">
        <v>18706</v>
      </c>
      <c r="J18" s="43">
        <f t="shared" si="3"/>
        <v>2</v>
      </c>
      <c r="K18" s="49">
        <f t="shared" si="4"/>
        <v>81083.934566449272</v>
      </c>
      <c r="L18" s="43">
        <f t="shared" si="5"/>
        <v>9</v>
      </c>
      <c r="M18" s="22">
        <f t="shared" si="6"/>
        <v>0.67082660928814775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372276953</v>
      </c>
      <c r="E19" s="47">
        <f t="shared" si="0"/>
        <v>1.7019752617800234E-2</v>
      </c>
      <c r="F19" s="43">
        <f t="shared" si="1"/>
        <v>13</v>
      </c>
      <c r="G19" s="62">
        <v>81965</v>
      </c>
      <c r="H19" s="48">
        <f t="shared" si="2"/>
        <v>10</v>
      </c>
      <c r="I19" s="62">
        <v>11422</v>
      </c>
      <c r="J19" s="43">
        <f t="shared" si="3"/>
        <v>10</v>
      </c>
      <c r="K19" s="49">
        <f t="shared" si="4"/>
        <v>32592.974347749958</v>
      </c>
      <c r="L19" s="43">
        <f t="shared" si="5"/>
        <v>16</v>
      </c>
      <c r="M19" s="22">
        <f t="shared" si="6"/>
        <v>0.40961090191859423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2975027130</v>
      </c>
      <c r="E20" s="47">
        <f t="shared" si="0"/>
        <v>0.13601224941755719</v>
      </c>
      <c r="F20" s="43">
        <f t="shared" si="1"/>
        <v>2</v>
      </c>
      <c r="G20" s="62">
        <v>229340</v>
      </c>
      <c r="H20" s="48">
        <f t="shared" si="2"/>
        <v>4</v>
      </c>
      <c r="I20" s="62">
        <v>18261</v>
      </c>
      <c r="J20" s="43">
        <f t="shared" si="3"/>
        <v>4</v>
      </c>
      <c r="K20" s="49">
        <f t="shared" si="4"/>
        <v>162916.98866436668</v>
      </c>
      <c r="L20" s="43">
        <f t="shared" si="5"/>
        <v>4</v>
      </c>
      <c r="M20" s="22">
        <f t="shared" si="6"/>
        <v>0.65486820871436258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1577196788</v>
      </c>
      <c r="E21" s="47">
        <f t="shared" si="0"/>
        <v>7.2106261064592739E-2</v>
      </c>
      <c r="F21" s="43">
        <f t="shared" si="1"/>
        <v>4</v>
      </c>
      <c r="G21" s="62">
        <v>85928</v>
      </c>
      <c r="H21" s="48">
        <f t="shared" si="2"/>
        <v>8</v>
      </c>
      <c r="I21" s="62">
        <v>9660</v>
      </c>
      <c r="J21" s="43">
        <f t="shared" si="3"/>
        <v>11</v>
      </c>
      <c r="K21" s="49">
        <f t="shared" si="4"/>
        <v>163270.8890269151</v>
      </c>
      <c r="L21" s="43">
        <f t="shared" si="5"/>
        <v>3</v>
      </c>
      <c r="M21" s="22">
        <f t="shared" si="6"/>
        <v>0.34642280796126951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13411</v>
      </c>
      <c r="E22" s="47">
        <f t="shared" si="0"/>
        <v>6.1312391357549052E-7</v>
      </c>
      <c r="F22" s="43">
        <f t="shared" si="1"/>
        <v>22</v>
      </c>
      <c r="G22" s="62">
        <v>8</v>
      </c>
      <c r="H22" s="48">
        <f t="shared" si="2"/>
        <v>22</v>
      </c>
      <c r="I22" s="62">
        <v>4</v>
      </c>
      <c r="J22" s="43">
        <f t="shared" si="3"/>
        <v>22</v>
      </c>
      <c r="K22" s="49">
        <f t="shared" si="4"/>
        <v>3352.75</v>
      </c>
      <c r="L22" s="43">
        <f t="shared" si="5"/>
        <v>22</v>
      </c>
      <c r="M22" s="22">
        <f t="shared" si="6"/>
        <v>1.4344629729245114E-4</v>
      </c>
      <c r="N22" s="15">
        <f t="shared" si="7"/>
        <v>22</v>
      </c>
    </row>
    <row r="23" spans="2:15" ht="18.75" customHeight="1">
      <c r="B23" s="17" t="s">
        <v>296</v>
      </c>
      <c r="C23" s="75"/>
      <c r="D23" s="62">
        <v>26469</v>
      </c>
      <c r="E23" s="47">
        <f t="shared" si="0"/>
        <v>1.2101093780053433E-6</v>
      </c>
      <c r="F23" s="43">
        <f t="shared" si="1"/>
        <v>21</v>
      </c>
      <c r="G23" s="62">
        <v>15</v>
      </c>
      <c r="H23" s="48">
        <f t="shared" si="2"/>
        <v>21</v>
      </c>
      <c r="I23" s="62">
        <v>7</v>
      </c>
      <c r="J23" s="43">
        <f t="shared" si="3"/>
        <v>21</v>
      </c>
      <c r="K23" s="49">
        <f t="shared" si="4"/>
        <v>3781.2857142857142</v>
      </c>
      <c r="L23" s="43">
        <f t="shared" si="5"/>
        <v>21</v>
      </c>
      <c r="M23" s="22">
        <f t="shared" si="6"/>
        <v>2.5103102026178951E-4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6453647</v>
      </c>
      <c r="E24" s="47">
        <f t="shared" si="0"/>
        <v>2.9504774479716079E-4</v>
      </c>
      <c r="F24" s="43">
        <f t="shared" si="1"/>
        <v>19</v>
      </c>
      <c r="G24" s="62">
        <v>1752</v>
      </c>
      <c r="H24" s="48">
        <f t="shared" si="2"/>
        <v>20</v>
      </c>
      <c r="I24" s="62">
        <v>584</v>
      </c>
      <c r="J24" s="43">
        <f t="shared" si="3"/>
        <v>20</v>
      </c>
      <c r="K24" s="49">
        <f t="shared" si="4"/>
        <v>11050.765410958904</v>
      </c>
      <c r="L24" s="43">
        <f t="shared" si="5"/>
        <v>19</v>
      </c>
      <c r="M24" s="22">
        <f t="shared" si="6"/>
        <v>2.0943159404697865E-2</v>
      </c>
      <c r="N24" s="15">
        <f t="shared" si="7"/>
        <v>20</v>
      </c>
    </row>
    <row r="25" spans="2:15" ht="18.75" customHeight="1">
      <c r="B25" s="45" t="s">
        <v>39</v>
      </c>
      <c r="C25" s="46"/>
      <c r="D25" s="62">
        <v>429372918</v>
      </c>
      <c r="E25" s="47">
        <f t="shared" si="0"/>
        <v>1.963006516050169E-2</v>
      </c>
      <c r="F25" s="43">
        <f t="shared" si="1"/>
        <v>12</v>
      </c>
      <c r="G25" s="62">
        <v>86833</v>
      </c>
      <c r="H25" s="48">
        <f t="shared" si="2"/>
        <v>7</v>
      </c>
      <c r="I25" s="62">
        <v>12489</v>
      </c>
      <c r="J25" s="43">
        <f t="shared" si="3"/>
        <v>6</v>
      </c>
      <c r="K25" s="49">
        <f t="shared" si="4"/>
        <v>34380.08791736728</v>
      </c>
      <c r="L25" s="43">
        <f t="shared" si="5"/>
        <v>15</v>
      </c>
      <c r="M25" s="22">
        <f t="shared" si="6"/>
        <v>0.44787520172135559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1401327979</v>
      </c>
      <c r="E26" s="47">
        <f t="shared" si="0"/>
        <v>6.406589327323188E-2</v>
      </c>
      <c r="F26" s="43">
        <f t="shared" si="1"/>
        <v>7</v>
      </c>
      <c r="G26" s="62">
        <v>55474</v>
      </c>
      <c r="H26" s="48">
        <f t="shared" si="2"/>
        <v>12</v>
      </c>
      <c r="I26" s="62">
        <v>9104</v>
      </c>
      <c r="J26" s="43">
        <f t="shared" si="3"/>
        <v>12</v>
      </c>
      <c r="K26" s="49">
        <f t="shared" si="4"/>
        <v>153924.42651581723</v>
      </c>
      <c r="L26" s="43">
        <f t="shared" si="5"/>
        <v>5</v>
      </c>
      <c r="M26" s="22">
        <f t="shared" si="6"/>
        <v>0.3264837726376188</v>
      </c>
      <c r="N26" s="15">
        <f t="shared" si="7"/>
        <v>12</v>
      </c>
    </row>
    <row r="27" spans="2:15" ht="18.75" customHeight="1">
      <c r="B27" s="45" t="s">
        <v>41</v>
      </c>
      <c r="C27" s="46"/>
      <c r="D27" s="62">
        <v>89415486</v>
      </c>
      <c r="E27" s="47">
        <f t="shared" si="0"/>
        <v>4.087895959329989E-3</v>
      </c>
      <c r="F27" s="43">
        <f t="shared" si="1"/>
        <v>17</v>
      </c>
      <c r="G27" s="62">
        <v>41142</v>
      </c>
      <c r="H27" s="48">
        <f t="shared" si="2"/>
        <v>15</v>
      </c>
      <c r="I27" s="62">
        <v>6376</v>
      </c>
      <c r="J27" s="43">
        <f t="shared" si="3"/>
        <v>14</v>
      </c>
      <c r="K27" s="49">
        <f t="shared" si="4"/>
        <v>14023.758782936011</v>
      </c>
      <c r="L27" s="43">
        <f t="shared" si="5"/>
        <v>18</v>
      </c>
      <c r="M27" s="22">
        <f t="shared" si="6"/>
        <v>0.22865339788416711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335418400</v>
      </c>
      <c r="E28" s="47">
        <f t="shared" si="0"/>
        <v>1.5334653798615264E-2</v>
      </c>
      <c r="F28" s="43">
        <f t="shared" si="1"/>
        <v>15</v>
      </c>
      <c r="G28" s="62">
        <v>11606</v>
      </c>
      <c r="H28" s="48">
        <f t="shared" si="2"/>
        <v>18</v>
      </c>
      <c r="I28" s="62">
        <v>5643</v>
      </c>
      <c r="J28" s="43">
        <f t="shared" si="3"/>
        <v>15</v>
      </c>
      <c r="K28" s="62">
        <f t="shared" si="4"/>
        <v>59439.730639730638</v>
      </c>
      <c r="L28" s="43">
        <f t="shared" si="5"/>
        <v>12</v>
      </c>
      <c r="M28" s="22">
        <f t="shared" si="6"/>
        <v>0.20236686390532543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3447049</v>
      </c>
      <c r="E29" s="52">
        <f t="shared" si="0"/>
        <v>1.5759213877909782E-4</v>
      </c>
      <c r="F29" s="43">
        <f t="shared" si="1"/>
        <v>20</v>
      </c>
      <c r="G29" s="63">
        <v>5772</v>
      </c>
      <c r="H29" s="48">
        <f t="shared" si="2"/>
        <v>19</v>
      </c>
      <c r="I29" s="63">
        <v>850</v>
      </c>
      <c r="J29" s="43">
        <f t="shared" si="3"/>
        <v>19</v>
      </c>
      <c r="K29" s="53">
        <f t="shared" si="4"/>
        <v>4055.3517647058825</v>
      </c>
      <c r="L29" s="43">
        <f t="shared" si="5"/>
        <v>20</v>
      </c>
      <c r="M29" s="29">
        <f t="shared" si="6"/>
        <v>3.0482338174645868E-2</v>
      </c>
      <c r="N29" s="15">
        <f t="shared" si="7"/>
        <v>19</v>
      </c>
    </row>
    <row r="30" spans="2:15" ht="18.75" customHeight="1" thickTop="1">
      <c r="B30" s="54" t="s">
        <v>44</v>
      </c>
      <c r="C30" s="55"/>
      <c r="D30" s="64">
        <v>21873229380</v>
      </c>
      <c r="E30" s="86"/>
      <c r="F30" s="87"/>
      <c r="G30" s="64">
        <v>634770</v>
      </c>
      <c r="H30" s="87"/>
      <c r="I30" s="64">
        <v>25051</v>
      </c>
      <c r="J30" s="87"/>
      <c r="K30" s="56">
        <f>IFERROR(D30/I30,0)</f>
        <v>873147.95337511471</v>
      </c>
      <c r="L30" s="87"/>
      <c r="M30" s="31">
        <f t="shared" si="6"/>
        <v>0.89836829836829835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83" priority="33" stopIfTrue="1">
      <formula>$F8&lt;=5</formula>
    </cfRule>
  </conditionalFormatting>
  <conditionalFormatting sqref="H8:H29">
    <cfRule type="expression" dxfId="482" priority="34" stopIfTrue="1">
      <formula>$H8&lt;=5</formula>
    </cfRule>
  </conditionalFormatting>
  <conditionalFormatting sqref="J8:J29">
    <cfRule type="expression" dxfId="481" priority="35" stopIfTrue="1">
      <formula>$J8&lt;=5</formula>
    </cfRule>
  </conditionalFormatting>
  <conditionalFormatting sqref="L8:L29">
    <cfRule type="expression" dxfId="480" priority="36" stopIfTrue="1">
      <formula>$L8&lt;=5</formula>
    </cfRule>
  </conditionalFormatting>
  <conditionalFormatting sqref="E8:E29">
    <cfRule type="expression" dxfId="479" priority="31" stopIfTrue="1">
      <formula>$F8&lt;=5</formula>
    </cfRule>
  </conditionalFormatting>
  <conditionalFormatting sqref="G8:G29">
    <cfRule type="expression" dxfId="478" priority="29" stopIfTrue="1">
      <formula>$H8&lt;=5</formula>
    </cfRule>
  </conditionalFormatting>
  <conditionalFormatting sqref="I8:I29">
    <cfRule type="expression" dxfId="477" priority="27" stopIfTrue="1">
      <formula>$J8&lt;=5</formula>
    </cfRule>
  </conditionalFormatting>
  <conditionalFormatting sqref="K8:K29">
    <cfRule type="expression" dxfId="476" priority="25" stopIfTrue="1">
      <formula>$L8&lt;=5</formula>
    </cfRule>
  </conditionalFormatting>
  <conditionalFormatting sqref="D8:D29">
    <cfRule type="expression" dxfId="475" priority="23" stopIfTrue="1">
      <formula>$F8&lt;=5</formula>
    </cfRule>
  </conditionalFormatting>
  <conditionalFormatting sqref="N8:N29">
    <cfRule type="expression" dxfId="474" priority="17" stopIfTrue="1">
      <formula>$N8&lt;=5</formula>
    </cfRule>
  </conditionalFormatting>
  <conditionalFormatting sqref="M8:M29">
    <cfRule type="expression" dxfId="47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231</v>
      </c>
    </row>
    <row r="3" spans="1:14" s="1" customFormat="1" ht="18.75" customHeight="1">
      <c r="A3" s="37"/>
      <c r="B3" s="97" t="s">
        <v>179</v>
      </c>
      <c r="C3" s="98"/>
      <c r="D3" s="106">
        <v>23454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317562916</v>
      </c>
      <c r="E8" s="42">
        <f t="shared" ref="E8:E29" si="0">IFERROR(D8/$D$30,0)</f>
        <v>1.5895543901980402E-2</v>
      </c>
      <c r="F8" s="43">
        <f>_xlfn.IFS(D8&gt;0,RANK(D8,$D$8:$D$29,0),D8=0,"-")</f>
        <v>15</v>
      </c>
      <c r="G8" s="61">
        <v>41918</v>
      </c>
      <c r="H8" s="48">
        <f>_xlfn.IFS(G8&gt;0,RANK(G8,$G$8:$G$29,0),G8=0,"-")</f>
        <v>15</v>
      </c>
      <c r="I8" s="61">
        <v>8069</v>
      </c>
      <c r="J8" s="43">
        <f>_xlfn.IFS(I8&gt;0,RANK(I8,$I$8:$I$29,0),I8=0,"-")</f>
        <v>12</v>
      </c>
      <c r="K8" s="44">
        <f>IFERROR(D8/I8,0)</f>
        <v>39355.919692650888</v>
      </c>
      <c r="L8" s="43">
        <f>_xlfn.IFS(K8&gt;0,RANK(K8,$K$8:$K$29,0),K8=0,"-")</f>
        <v>15</v>
      </c>
      <c r="M8" s="16">
        <f>IFERROR(I8/$D$3,0)</f>
        <v>0.34403513259998292</v>
      </c>
      <c r="N8" s="15">
        <f>_xlfn.IFS(M8&gt;0,RANK(M8,$M$8:$M$29,0),M8=0,"-")</f>
        <v>12</v>
      </c>
    </row>
    <row r="9" spans="1:14" ht="18.75" customHeight="1">
      <c r="B9" s="45" t="s">
        <v>87</v>
      </c>
      <c r="C9" s="46"/>
      <c r="D9" s="62">
        <v>2184424111</v>
      </c>
      <c r="E9" s="47">
        <f t="shared" si="0"/>
        <v>0.1093408820976597</v>
      </c>
      <c r="F9" s="43">
        <f t="shared" ref="F9:F29" si="1">_xlfn.IFS(D9&gt;0,RANK(D9,$D$8:$D$29,0),D9=0,"-")</f>
        <v>3</v>
      </c>
      <c r="G9" s="62">
        <v>52998</v>
      </c>
      <c r="H9" s="48">
        <f t="shared" ref="H9:H29" si="2">_xlfn.IFS(G9&gt;0,RANK(G9,$G$8:$G$29,0),G9=0,"-")</f>
        <v>11</v>
      </c>
      <c r="I9" s="62">
        <v>9687</v>
      </c>
      <c r="J9" s="43">
        <f t="shared" ref="J9:J29" si="3">_xlfn.IFS(I9&gt;0,RANK(I9,$I$8:$I$29,0),I9=0,"-")</f>
        <v>10</v>
      </c>
      <c r="K9" s="49">
        <f t="shared" ref="K9:K29" si="4">IFERROR(D9/I9,0)</f>
        <v>225500.57922989572</v>
      </c>
      <c r="L9" s="43">
        <f t="shared" ref="L9:L29" si="5">_xlfn.IFS(K9&gt;0,RANK(K9,$K$8:$K$29,0),K9=0,"-")</f>
        <v>1</v>
      </c>
      <c r="M9" s="22">
        <f t="shared" ref="M9:M30" si="6">IFERROR(I9/$D$3,0)</f>
        <v>0.41302123305193145</v>
      </c>
      <c r="N9" s="15">
        <f t="shared" ref="N9:N29" si="7">_xlfn.IFS(M9&gt;0,RANK(M9,$M$8:$M$29,0),M9=0,"-")</f>
        <v>10</v>
      </c>
    </row>
    <row r="10" spans="1:14" ht="18.75" customHeight="1">
      <c r="B10" s="45" t="s">
        <v>88</v>
      </c>
      <c r="C10" s="46"/>
      <c r="D10" s="62">
        <v>250967039</v>
      </c>
      <c r="E10" s="47">
        <f t="shared" si="0"/>
        <v>1.2562101509278646E-2</v>
      </c>
      <c r="F10" s="43">
        <f t="shared" si="1"/>
        <v>16</v>
      </c>
      <c r="G10" s="62">
        <v>21686</v>
      </c>
      <c r="H10" s="48">
        <f t="shared" si="2"/>
        <v>16</v>
      </c>
      <c r="I10" s="62">
        <v>3759</v>
      </c>
      <c r="J10" s="43">
        <f t="shared" si="3"/>
        <v>17</v>
      </c>
      <c r="K10" s="49">
        <f t="shared" si="4"/>
        <v>66764.309390795417</v>
      </c>
      <c r="L10" s="43">
        <f t="shared" si="5"/>
        <v>12</v>
      </c>
      <c r="M10" s="22">
        <f t="shared" si="6"/>
        <v>0.16027116909695574</v>
      </c>
      <c r="N10" s="15">
        <f t="shared" si="7"/>
        <v>17</v>
      </c>
    </row>
    <row r="11" spans="1:14" ht="18.75" customHeight="1">
      <c r="B11" s="45" t="s">
        <v>89</v>
      </c>
      <c r="C11" s="46"/>
      <c r="D11" s="62">
        <v>1244836015</v>
      </c>
      <c r="E11" s="47">
        <f t="shared" si="0"/>
        <v>6.2310000728166996E-2</v>
      </c>
      <c r="F11" s="43">
        <f t="shared" si="1"/>
        <v>7</v>
      </c>
      <c r="G11" s="62">
        <v>219508</v>
      </c>
      <c r="H11" s="48">
        <f t="shared" si="2"/>
        <v>3</v>
      </c>
      <c r="I11" s="62">
        <v>15866</v>
      </c>
      <c r="J11" s="43">
        <f t="shared" si="3"/>
        <v>3</v>
      </c>
      <c r="K11" s="49">
        <f t="shared" si="4"/>
        <v>78459.347976805744</v>
      </c>
      <c r="L11" s="43">
        <f t="shared" si="5"/>
        <v>10</v>
      </c>
      <c r="M11" s="22">
        <f t="shared" si="6"/>
        <v>0.67647309627355678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607118105</v>
      </c>
      <c r="E12" s="47">
        <f t="shared" si="0"/>
        <v>3.0389167013804119E-2</v>
      </c>
      <c r="F12" s="43">
        <f t="shared" si="1"/>
        <v>11</v>
      </c>
      <c r="G12" s="62">
        <v>47871</v>
      </c>
      <c r="H12" s="48">
        <f t="shared" si="2"/>
        <v>12</v>
      </c>
      <c r="I12" s="62">
        <v>4536</v>
      </c>
      <c r="J12" s="43">
        <f t="shared" si="3"/>
        <v>16</v>
      </c>
      <c r="K12" s="49">
        <f t="shared" si="4"/>
        <v>133844.37940917109</v>
      </c>
      <c r="L12" s="43">
        <f t="shared" si="5"/>
        <v>6</v>
      </c>
      <c r="M12" s="22">
        <f t="shared" si="6"/>
        <v>0.19339984650805833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1110711308</v>
      </c>
      <c r="E13" s="47">
        <f t="shared" si="0"/>
        <v>5.5596417179706453E-2</v>
      </c>
      <c r="F13" s="43">
        <f t="shared" si="1"/>
        <v>9</v>
      </c>
      <c r="G13" s="62">
        <v>136377</v>
      </c>
      <c r="H13" s="48">
        <f t="shared" si="2"/>
        <v>5</v>
      </c>
      <c r="I13" s="62">
        <v>10089</v>
      </c>
      <c r="J13" s="43">
        <f t="shared" si="3"/>
        <v>8</v>
      </c>
      <c r="K13" s="49">
        <f t="shared" si="4"/>
        <v>110091.31806918426</v>
      </c>
      <c r="L13" s="43">
        <f t="shared" si="5"/>
        <v>7</v>
      </c>
      <c r="M13" s="22">
        <f t="shared" si="6"/>
        <v>0.43016116653875669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778172123</v>
      </c>
      <c r="E14" s="47">
        <f t="shared" si="0"/>
        <v>3.8951239333133575E-2</v>
      </c>
      <c r="F14" s="43">
        <f t="shared" si="1"/>
        <v>10</v>
      </c>
      <c r="G14" s="62">
        <v>77671</v>
      </c>
      <c r="H14" s="48">
        <f t="shared" si="2"/>
        <v>10</v>
      </c>
      <c r="I14" s="62">
        <v>10394</v>
      </c>
      <c r="J14" s="43">
        <f t="shared" si="3"/>
        <v>6</v>
      </c>
      <c r="K14" s="49">
        <f t="shared" si="4"/>
        <v>74867.435347315753</v>
      </c>
      <c r="L14" s="43">
        <f t="shared" si="5"/>
        <v>11</v>
      </c>
      <c r="M14" s="22">
        <f t="shared" si="6"/>
        <v>0.44316534493050225</v>
      </c>
      <c r="N14" s="15">
        <f t="shared" si="7"/>
        <v>6</v>
      </c>
    </row>
    <row r="15" spans="1:14" ht="18.75" customHeight="1">
      <c r="B15" s="45" t="s">
        <v>90</v>
      </c>
      <c r="C15" s="46"/>
      <c r="D15" s="62">
        <v>57414166</v>
      </c>
      <c r="E15" s="47">
        <f t="shared" si="0"/>
        <v>2.8738538105897433E-3</v>
      </c>
      <c r="F15" s="43">
        <f t="shared" si="1"/>
        <v>18</v>
      </c>
      <c r="G15" s="62">
        <v>12883</v>
      </c>
      <c r="H15" s="48">
        <f t="shared" si="2"/>
        <v>17</v>
      </c>
      <c r="I15" s="62">
        <v>2875</v>
      </c>
      <c r="J15" s="43">
        <f t="shared" si="3"/>
        <v>18</v>
      </c>
      <c r="K15" s="49">
        <f t="shared" si="4"/>
        <v>19970.144695652172</v>
      </c>
      <c r="L15" s="43">
        <f t="shared" si="5"/>
        <v>19</v>
      </c>
      <c r="M15" s="22">
        <f t="shared" si="6"/>
        <v>0.12258037008612603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3817190545</v>
      </c>
      <c r="E16" s="47">
        <f t="shared" si="0"/>
        <v>0.19106865705399934</v>
      </c>
      <c r="F16" s="43">
        <f t="shared" si="1"/>
        <v>1</v>
      </c>
      <c r="G16" s="62">
        <v>274610</v>
      </c>
      <c r="H16" s="48">
        <f t="shared" si="2"/>
        <v>1</v>
      </c>
      <c r="I16" s="62">
        <v>17751</v>
      </c>
      <c r="J16" s="43">
        <f t="shared" si="3"/>
        <v>1</v>
      </c>
      <c r="K16" s="49">
        <f t="shared" si="4"/>
        <v>215040.87347191706</v>
      </c>
      <c r="L16" s="43">
        <f t="shared" si="5"/>
        <v>2</v>
      </c>
      <c r="M16" s="22">
        <f t="shared" si="6"/>
        <v>0.7568431823995907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1217356151</v>
      </c>
      <c r="E17" s="47">
        <f t="shared" si="0"/>
        <v>6.0934502007678956E-2</v>
      </c>
      <c r="F17" s="43">
        <f t="shared" si="1"/>
        <v>8</v>
      </c>
      <c r="G17" s="62">
        <v>90068</v>
      </c>
      <c r="H17" s="48">
        <f t="shared" si="2"/>
        <v>6</v>
      </c>
      <c r="I17" s="62">
        <v>11122</v>
      </c>
      <c r="J17" s="43">
        <f t="shared" si="3"/>
        <v>5</v>
      </c>
      <c r="K17" s="49">
        <f t="shared" si="4"/>
        <v>109454.78789786009</v>
      </c>
      <c r="L17" s="43">
        <f t="shared" si="5"/>
        <v>8</v>
      </c>
      <c r="M17" s="22">
        <f t="shared" si="6"/>
        <v>0.47420482646883261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1458985888</v>
      </c>
      <c r="E18" s="47">
        <f t="shared" si="0"/>
        <v>7.3029226860588034E-2</v>
      </c>
      <c r="F18" s="43">
        <f t="shared" si="1"/>
        <v>5</v>
      </c>
      <c r="G18" s="62">
        <v>226261</v>
      </c>
      <c r="H18" s="48">
        <f t="shared" si="2"/>
        <v>2</v>
      </c>
      <c r="I18" s="62">
        <v>16211</v>
      </c>
      <c r="J18" s="43">
        <f t="shared" si="3"/>
        <v>2</v>
      </c>
      <c r="K18" s="49">
        <f t="shared" si="4"/>
        <v>89999.746345074338</v>
      </c>
      <c r="L18" s="43">
        <f t="shared" si="5"/>
        <v>9</v>
      </c>
      <c r="M18" s="22">
        <f t="shared" si="6"/>
        <v>0.69118274068389185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330911759</v>
      </c>
      <c r="E19" s="47">
        <f t="shared" si="0"/>
        <v>1.6563717385899235E-2</v>
      </c>
      <c r="F19" s="43">
        <f t="shared" si="1"/>
        <v>14</v>
      </c>
      <c r="G19" s="62">
        <v>78092</v>
      </c>
      <c r="H19" s="48">
        <f t="shared" si="2"/>
        <v>9</v>
      </c>
      <c r="I19" s="62">
        <v>10069</v>
      </c>
      <c r="J19" s="43">
        <f t="shared" si="3"/>
        <v>9</v>
      </c>
      <c r="K19" s="49">
        <f t="shared" si="4"/>
        <v>32864.411460919655</v>
      </c>
      <c r="L19" s="43">
        <f t="shared" si="5"/>
        <v>16</v>
      </c>
      <c r="M19" s="22">
        <f t="shared" si="6"/>
        <v>0.42930843352946191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2778248866</v>
      </c>
      <c r="E20" s="47">
        <f t="shared" si="0"/>
        <v>0.13906465331780196</v>
      </c>
      <c r="F20" s="43">
        <f t="shared" si="1"/>
        <v>2</v>
      </c>
      <c r="G20" s="62">
        <v>212061</v>
      </c>
      <c r="H20" s="48">
        <f t="shared" si="2"/>
        <v>4</v>
      </c>
      <c r="I20" s="62">
        <v>15493</v>
      </c>
      <c r="J20" s="43">
        <f t="shared" si="3"/>
        <v>4</v>
      </c>
      <c r="K20" s="49">
        <f t="shared" si="4"/>
        <v>179322.8468340541</v>
      </c>
      <c r="L20" s="43">
        <f t="shared" si="5"/>
        <v>5</v>
      </c>
      <c r="M20" s="22">
        <f t="shared" si="6"/>
        <v>0.66056962565020894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1584389890</v>
      </c>
      <c r="E21" s="47">
        <f t="shared" si="0"/>
        <v>7.9306297383756552E-2</v>
      </c>
      <c r="F21" s="43">
        <f t="shared" si="1"/>
        <v>4</v>
      </c>
      <c r="G21" s="62">
        <v>87890</v>
      </c>
      <c r="H21" s="48">
        <f t="shared" si="2"/>
        <v>7</v>
      </c>
      <c r="I21" s="62">
        <v>8698</v>
      </c>
      <c r="J21" s="43">
        <f t="shared" si="3"/>
        <v>11</v>
      </c>
      <c r="K21" s="49">
        <f t="shared" si="4"/>
        <v>182155.65532306276</v>
      </c>
      <c r="L21" s="43">
        <f t="shared" si="5"/>
        <v>4</v>
      </c>
      <c r="M21" s="22">
        <f t="shared" si="6"/>
        <v>0.37085358574230409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13172556</v>
      </c>
      <c r="E24" s="47">
        <f t="shared" si="0"/>
        <v>6.5934947580370302E-4</v>
      </c>
      <c r="F24" s="43">
        <f t="shared" si="1"/>
        <v>19</v>
      </c>
      <c r="G24" s="62">
        <v>2003</v>
      </c>
      <c r="H24" s="48">
        <f t="shared" si="2"/>
        <v>19</v>
      </c>
      <c r="I24" s="62">
        <v>570</v>
      </c>
      <c r="J24" s="43">
        <f t="shared" si="3"/>
        <v>19</v>
      </c>
      <c r="K24" s="49">
        <f t="shared" si="4"/>
        <v>23109.747368421053</v>
      </c>
      <c r="L24" s="43">
        <f t="shared" si="5"/>
        <v>17</v>
      </c>
      <c r="M24" s="22">
        <f t="shared" si="6"/>
        <v>2.4302890764901511E-2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411749198</v>
      </c>
      <c r="E25" s="47">
        <f t="shared" si="0"/>
        <v>2.0610018121304256E-2</v>
      </c>
      <c r="F25" s="43">
        <f t="shared" si="1"/>
        <v>12</v>
      </c>
      <c r="G25" s="62">
        <v>80961</v>
      </c>
      <c r="H25" s="48">
        <f t="shared" si="2"/>
        <v>8</v>
      </c>
      <c r="I25" s="62">
        <v>10387</v>
      </c>
      <c r="J25" s="43">
        <f t="shared" si="3"/>
        <v>7</v>
      </c>
      <c r="K25" s="49">
        <f t="shared" si="4"/>
        <v>39640.820063540967</v>
      </c>
      <c r="L25" s="43">
        <f t="shared" si="5"/>
        <v>14</v>
      </c>
      <c r="M25" s="22">
        <f t="shared" si="6"/>
        <v>0.44286688837724908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1351566395</v>
      </c>
      <c r="E26" s="47">
        <f t="shared" si="0"/>
        <v>6.765236709239654E-2</v>
      </c>
      <c r="F26" s="43">
        <f t="shared" si="1"/>
        <v>6</v>
      </c>
      <c r="G26" s="62">
        <v>44698</v>
      </c>
      <c r="H26" s="48">
        <f t="shared" si="2"/>
        <v>14</v>
      </c>
      <c r="I26" s="62">
        <v>7337</v>
      </c>
      <c r="J26" s="43">
        <f t="shared" si="3"/>
        <v>13</v>
      </c>
      <c r="K26" s="49">
        <f t="shared" si="4"/>
        <v>184212.40220798692</v>
      </c>
      <c r="L26" s="43">
        <f t="shared" si="5"/>
        <v>3</v>
      </c>
      <c r="M26" s="22">
        <f t="shared" si="6"/>
        <v>0.31282510445979361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126803805</v>
      </c>
      <c r="E27" s="47">
        <f t="shared" si="0"/>
        <v>6.3471373632167493E-3</v>
      </c>
      <c r="F27" s="43">
        <f t="shared" si="1"/>
        <v>17</v>
      </c>
      <c r="G27" s="62">
        <v>46871</v>
      </c>
      <c r="H27" s="48">
        <f t="shared" si="2"/>
        <v>13</v>
      </c>
      <c r="I27" s="62">
        <v>6113</v>
      </c>
      <c r="J27" s="43">
        <f t="shared" si="3"/>
        <v>14</v>
      </c>
      <c r="K27" s="49">
        <f t="shared" si="4"/>
        <v>20743.30197938819</v>
      </c>
      <c r="L27" s="43">
        <f t="shared" si="5"/>
        <v>18</v>
      </c>
      <c r="M27" s="22">
        <f t="shared" si="6"/>
        <v>0.26063784429095249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336113816</v>
      </c>
      <c r="E28" s="47">
        <f t="shared" si="0"/>
        <v>1.6824105237433211E-2</v>
      </c>
      <c r="F28" s="43">
        <f t="shared" si="1"/>
        <v>13</v>
      </c>
      <c r="G28" s="62">
        <v>11910</v>
      </c>
      <c r="H28" s="48">
        <f t="shared" si="2"/>
        <v>18</v>
      </c>
      <c r="I28" s="62">
        <v>5771</v>
      </c>
      <c r="J28" s="43">
        <f t="shared" si="3"/>
        <v>15</v>
      </c>
      <c r="K28" s="49">
        <f t="shared" si="4"/>
        <v>58241.867267371337</v>
      </c>
      <c r="L28" s="43">
        <f t="shared" si="5"/>
        <v>13</v>
      </c>
      <c r="M28" s="22">
        <f t="shared" si="6"/>
        <v>0.24605610983201159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414808</v>
      </c>
      <c r="E29" s="52">
        <f t="shared" si="0"/>
        <v>2.0763125801794462E-5</v>
      </c>
      <c r="F29" s="43">
        <f t="shared" si="1"/>
        <v>20</v>
      </c>
      <c r="G29" s="63">
        <v>608</v>
      </c>
      <c r="H29" s="48">
        <f t="shared" si="2"/>
        <v>20</v>
      </c>
      <c r="I29" s="63">
        <v>118</v>
      </c>
      <c r="J29" s="43">
        <f t="shared" si="3"/>
        <v>20</v>
      </c>
      <c r="K29" s="53">
        <f t="shared" si="4"/>
        <v>3515.3220338983051</v>
      </c>
      <c r="L29" s="43">
        <f t="shared" si="5"/>
        <v>20</v>
      </c>
      <c r="M29" s="29">
        <f t="shared" si="6"/>
        <v>5.0311247548392602E-3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19978109460</v>
      </c>
      <c r="E30" s="86"/>
      <c r="F30" s="87"/>
      <c r="G30" s="64">
        <v>561825</v>
      </c>
      <c r="H30" s="87"/>
      <c r="I30" s="64">
        <v>21111</v>
      </c>
      <c r="J30" s="87"/>
      <c r="K30" s="56">
        <f>IFERROR(D30/I30,0)</f>
        <v>946336.48145516554</v>
      </c>
      <c r="L30" s="87"/>
      <c r="M30" s="31">
        <f t="shared" si="6"/>
        <v>0.90010232796111533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72" priority="24" stopIfTrue="1">
      <formula>$F8&lt;=5</formula>
    </cfRule>
  </conditionalFormatting>
  <conditionalFormatting sqref="H8:H29">
    <cfRule type="expression" dxfId="471" priority="25" stopIfTrue="1">
      <formula>$H8&lt;=5</formula>
    </cfRule>
  </conditionalFormatting>
  <conditionalFormatting sqref="J8:J29">
    <cfRule type="expression" dxfId="470" priority="26" stopIfTrue="1">
      <formula>$J8&lt;=5</formula>
    </cfRule>
  </conditionalFormatting>
  <conditionalFormatting sqref="L8:L29">
    <cfRule type="expression" dxfId="469" priority="27" stopIfTrue="1">
      <formula>$L8&lt;=5</formula>
    </cfRule>
  </conditionalFormatting>
  <conditionalFormatting sqref="E8:E29">
    <cfRule type="expression" dxfId="468" priority="22" stopIfTrue="1">
      <formula>$F8&lt;=5</formula>
    </cfRule>
  </conditionalFormatting>
  <conditionalFormatting sqref="G8:G29">
    <cfRule type="expression" dxfId="467" priority="20" stopIfTrue="1">
      <formula>$H8&lt;=5</formula>
    </cfRule>
  </conditionalFormatting>
  <conditionalFormatting sqref="I8:I29">
    <cfRule type="expression" dxfId="466" priority="18" stopIfTrue="1">
      <formula>$J8&lt;=5</formula>
    </cfRule>
  </conditionalFormatting>
  <conditionalFormatting sqref="K8:K29">
    <cfRule type="expression" dxfId="465" priority="16" stopIfTrue="1">
      <formula>$L8&lt;=5</formula>
    </cfRule>
  </conditionalFormatting>
  <conditionalFormatting sqref="D8:D29">
    <cfRule type="expression" dxfId="464" priority="14" stopIfTrue="1">
      <formula>$F8&lt;=5</formula>
    </cfRule>
  </conditionalFormatting>
  <conditionalFormatting sqref="N8:N29">
    <cfRule type="expression" dxfId="463" priority="8" stopIfTrue="1">
      <formula>$N8&lt;=5</formula>
    </cfRule>
  </conditionalFormatting>
  <conditionalFormatting sqref="M8:M29">
    <cfRule type="expression" dxfId="46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232</v>
      </c>
    </row>
    <row r="3" spans="1:14" s="1" customFormat="1" ht="18.75" customHeight="1">
      <c r="A3" s="37"/>
      <c r="B3" s="97" t="s">
        <v>179</v>
      </c>
      <c r="C3" s="98"/>
      <c r="D3" s="106">
        <v>6680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78449558</v>
      </c>
      <c r="E8" s="42">
        <f t="shared" ref="E8:E29" si="0">IFERROR(D8/$D$30,0)</f>
        <v>1.3888629492363377E-2</v>
      </c>
      <c r="F8" s="43">
        <f>_xlfn.IFS(D8&gt;0,RANK(D8,$D$8:$D$29,0),D8=0,"-")</f>
        <v>16</v>
      </c>
      <c r="G8" s="61">
        <v>11237</v>
      </c>
      <c r="H8" s="48">
        <f>_xlfn.IFS(G8&gt;0,RANK(G8,$G$8:$G$29,0),G8=0,"-")</f>
        <v>14</v>
      </c>
      <c r="I8" s="61">
        <v>2280</v>
      </c>
      <c r="J8" s="43">
        <f>_xlfn.IFS(I8&gt;0,RANK(I8,$I$8:$I$29,0),I8=0,"-")</f>
        <v>12</v>
      </c>
      <c r="K8" s="44">
        <f>IFERROR(D8/I8,0)</f>
        <v>34407.700877192983</v>
      </c>
      <c r="L8" s="43">
        <f>_xlfn.IFS(K8&gt;0,RANK(K8,$K$8:$K$29,0),K8=0,"-")</f>
        <v>15</v>
      </c>
      <c r="M8" s="16">
        <f>IFERROR(I8/$D$3,0)</f>
        <v>0.3413173652694611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646215749</v>
      </c>
      <c r="E9" s="47">
        <f t="shared" si="0"/>
        <v>0.11440537510728982</v>
      </c>
      <c r="F9" s="43">
        <f t="shared" ref="F9:F29" si="1">_xlfn.IFS(D9&gt;0,RANK(D9,$D$8:$D$29,0),D9=0,"-")</f>
        <v>3</v>
      </c>
      <c r="G9" s="62">
        <v>15381</v>
      </c>
      <c r="H9" s="48">
        <f t="shared" ref="H9:H29" si="2">_xlfn.IFS(G9&gt;0,RANK(G9,$G$8:$G$29,0),G9=0,"-")</f>
        <v>11</v>
      </c>
      <c r="I9" s="62">
        <v>2936</v>
      </c>
      <c r="J9" s="43">
        <f t="shared" ref="J9:J29" si="3">_xlfn.IFS(I9&gt;0,RANK(I9,$I$8:$I$29,0),I9=0,"-")</f>
        <v>7</v>
      </c>
      <c r="K9" s="49">
        <f t="shared" ref="K9:K29" si="4">IFERROR(D9/I9,0)</f>
        <v>220100.73194822887</v>
      </c>
      <c r="L9" s="43">
        <f t="shared" ref="L9:L29" si="5">_xlfn.IFS(K9&gt;0,RANK(K9,$K$8:$K$29,0),K9=0,"-")</f>
        <v>1</v>
      </c>
      <c r="M9" s="22">
        <f t="shared" ref="M9:M30" si="6">IFERROR(I9/$D$3,0)</f>
        <v>0.43952095808383235</v>
      </c>
      <c r="N9" s="15">
        <f t="shared" ref="N9:N29" si="7">_xlfn.IFS(M9&gt;0,RANK(M9,$M$8:$M$29,0),M9=0,"-")</f>
        <v>7</v>
      </c>
    </row>
    <row r="10" spans="1:14" ht="18.75" customHeight="1">
      <c r="B10" s="45" t="s">
        <v>30</v>
      </c>
      <c r="C10" s="46"/>
      <c r="D10" s="62">
        <v>90027938</v>
      </c>
      <c r="E10" s="47">
        <f t="shared" si="0"/>
        <v>1.593845404257678E-2</v>
      </c>
      <c r="F10" s="43">
        <f t="shared" si="1"/>
        <v>15</v>
      </c>
      <c r="G10" s="62">
        <v>7188</v>
      </c>
      <c r="H10" s="48">
        <f t="shared" si="2"/>
        <v>16</v>
      </c>
      <c r="I10" s="62">
        <v>1258</v>
      </c>
      <c r="J10" s="43">
        <f t="shared" si="3"/>
        <v>16</v>
      </c>
      <c r="K10" s="49">
        <f t="shared" si="4"/>
        <v>71564.338632750398</v>
      </c>
      <c r="L10" s="43">
        <f t="shared" si="5"/>
        <v>11</v>
      </c>
      <c r="M10" s="22">
        <f t="shared" si="6"/>
        <v>0.18832335329341318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380917631</v>
      </c>
      <c r="E11" s="47">
        <f t="shared" si="0"/>
        <v>6.7437267703506887E-2</v>
      </c>
      <c r="F11" s="43">
        <f t="shared" si="1"/>
        <v>8</v>
      </c>
      <c r="G11" s="62">
        <v>61477</v>
      </c>
      <c r="H11" s="48">
        <f t="shared" si="2"/>
        <v>3</v>
      </c>
      <c r="I11" s="62">
        <v>4607</v>
      </c>
      <c r="J11" s="43">
        <f t="shared" si="3"/>
        <v>3</v>
      </c>
      <c r="K11" s="49">
        <f t="shared" si="4"/>
        <v>82682.359670067293</v>
      </c>
      <c r="L11" s="43">
        <f t="shared" si="5"/>
        <v>10</v>
      </c>
      <c r="M11" s="22">
        <f t="shared" si="6"/>
        <v>0.68967065868263477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141633919</v>
      </c>
      <c r="E12" s="47">
        <f t="shared" si="0"/>
        <v>2.5074724124543896E-2</v>
      </c>
      <c r="F12" s="43">
        <f t="shared" si="1"/>
        <v>11</v>
      </c>
      <c r="G12" s="62">
        <v>13006</v>
      </c>
      <c r="H12" s="48">
        <f t="shared" si="2"/>
        <v>12</v>
      </c>
      <c r="I12" s="62">
        <v>1215</v>
      </c>
      <c r="J12" s="43">
        <f t="shared" si="3"/>
        <v>17</v>
      </c>
      <c r="K12" s="49">
        <f t="shared" si="4"/>
        <v>116571.12674897119</v>
      </c>
      <c r="L12" s="43">
        <f t="shared" si="5"/>
        <v>7</v>
      </c>
      <c r="M12" s="22">
        <f t="shared" si="6"/>
        <v>0.18188622754491018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333335925</v>
      </c>
      <c r="E13" s="47">
        <f t="shared" si="0"/>
        <v>5.9013451150600832E-2</v>
      </c>
      <c r="F13" s="43">
        <f t="shared" si="1"/>
        <v>9</v>
      </c>
      <c r="G13" s="62">
        <v>39609</v>
      </c>
      <c r="H13" s="48">
        <f t="shared" si="2"/>
        <v>5</v>
      </c>
      <c r="I13" s="62">
        <v>2993</v>
      </c>
      <c r="J13" s="43">
        <f t="shared" si="3"/>
        <v>6</v>
      </c>
      <c r="K13" s="49">
        <f t="shared" si="4"/>
        <v>111371.84263280989</v>
      </c>
      <c r="L13" s="43">
        <f t="shared" si="5"/>
        <v>8</v>
      </c>
      <c r="M13" s="22">
        <f t="shared" si="6"/>
        <v>0.44805389221556885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160851394</v>
      </c>
      <c r="E14" s="47">
        <f t="shared" si="0"/>
        <v>2.8476966238562638E-2</v>
      </c>
      <c r="F14" s="43">
        <f t="shared" si="1"/>
        <v>10</v>
      </c>
      <c r="G14" s="62">
        <v>16247</v>
      </c>
      <c r="H14" s="48">
        <f t="shared" si="2"/>
        <v>10</v>
      </c>
      <c r="I14" s="62">
        <v>2774</v>
      </c>
      <c r="J14" s="43">
        <f t="shared" si="3"/>
        <v>10</v>
      </c>
      <c r="K14" s="49">
        <f t="shared" si="4"/>
        <v>57985.361932227832</v>
      </c>
      <c r="L14" s="43">
        <f t="shared" si="5"/>
        <v>13</v>
      </c>
      <c r="M14" s="22">
        <f t="shared" si="6"/>
        <v>0.41526946107784429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14554717</v>
      </c>
      <c r="E15" s="47">
        <f t="shared" si="0"/>
        <v>2.5767522078225425E-3</v>
      </c>
      <c r="F15" s="43">
        <f t="shared" si="1"/>
        <v>18</v>
      </c>
      <c r="G15" s="62">
        <v>2655</v>
      </c>
      <c r="H15" s="48">
        <f t="shared" si="2"/>
        <v>18</v>
      </c>
      <c r="I15" s="62">
        <v>686</v>
      </c>
      <c r="J15" s="43">
        <f t="shared" si="3"/>
        <v>18</v>
      </c>
      <c r="K15" s="49">
        <f t="shared" si="4"/>
        <v>21216.78862973761</v>
      </c>
      <c r="L15" s="43">
        <f t="shared" si="5"/>
        <v>17</v>
      </c>
      <c r="M15" s="22">
        <f t="shared" si="6"/>
        <v>0.10269461077844311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1061671932</v>
      </c>
      <c r="E16" s="47">
        <f t="shared" si="0"/>
        <v>0.18795731272303159</v>
      </c>
      <c r="F16" s="43">
        <f t="shared" si="1"/>
        <v>1</v>
      </c>
      <c r="G16" s="62">
        <v>78562</v>
      </c>
      <c r="H16" s="48">
        <f t="shared" si="2"/>
        <v>1</v>
      </c>
      <c r="I16" s="62">
        <v>5276</v>
      </c>
      <c r="J16" s="43">
        <f t="shared" si="3"/>
        <v>1</v>
      </c>
      <c r="K16" s="49">
        <f t="shared" si="4"/>
        <v>201226.6739954511</v>
      </c>
      <c r="L16" s="43">
        <f t="shared" si="5"/>
        <v>2</v>
      </c>
      <c r="M16" s="22">
        <f t="shared" si="6"/>
        <v>0.78982035928143712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393922631</v>
      </c>
      <c r="E17" s="47">
        <f t="shared" si="0"/>
        <v>6.9739659599050582E-2</v>
      </c>
      <c r="F17" s="43">
        <f t="shared" si="1"/>
        <v>7</v>
      </c>
      <c r="G17" s="62">
        <v>25307</v>
      </c>
      <c r="H17" s="48">
        <f t="shared" si="2"/>
        <v>6</v>
      </c>
      <c r="I17" s="62">
        <v>3135</v>
      </c>
      <c r="J17" s="43">
        <f t="shared" si="3"/>
        <v>5</v>
      </c>
      <c r="K17" s="49">
        <f t="shared" si="4"/>
        <v>125653.15183413078</v>
      </c>
      <c r="L17" s="43">
        <f t="shared" si="5"/>
        <v>6</v>
      </c>
      <c r="M17" s="22">
        <f t="shared" si="6"/>
        <v>0.46931137724550898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451347436</v>
      </c>
      <c r="E18" s="47">
        <f t="shared" si="0"/>
        <v>7.990608832916804E-2</v>
      </c>
      <c r="F18" s="43">
        <f t="shared" si="1"/>
        <v>5</v>
      </c>
      <c r="G18" s="62">
        <v>66220</v>
      </c>
      <c r="H18" s="48">
        <f t="shared" si="2"/>
        <v>2</v>
      </c>
      <c r="I18" s="62">
        <v>4837</v>
      </c>
      <c r="J18" s="43">
        <f t="shared" si="3"/>
        <v>2</v>
      </c>
      <c r="K18" s="49">
        <f t="shared" si="4"/>
        <v>93311.440148852591</v>
      </c>
      <c r="L18" s="43">
        <f t="shared" si="5"/>
        <v>9</v>
      </c>
      <c r="M18" s="22">
        <f t="shared" si="6"/>
        <v>0.72410179640718564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92097717</v>
      </c>
      <c r="E19" s="47">
        <f t="shared" si="0"/>
        <v>1.6304885599298543E-2</v>
      </c>
      <c r="F19" s="43">
        <f t="shared" si="1"/>
        <v>13</v>
      </c>
      <c r="G19" s="62">
        <v>22160</v>
      </c>
      <c r="H19" s="48">
        <f t="shared" si="2"/>
        <v>8</v>
      </c>
      <c r="I19" s="62">
        <v>2855</v>
      </c>
      <c r="J19" s="43">
        <f t="shared" si="3"/>
        <v>9</v>
      </c>
      <c r="K19" s="49">
        <f t="shared" si="4"/>
        <v>32258.394746059545</v>
      </c>
      <c r="L19" s="43">
        <f t="shared" si="5"/>
        <v>16</v>
      </c>
      <c r="M19" s="22">
        <f t="shared" si="6"/>
        <v>0.42739520958083832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711600899</v>
      </c>
      <c r="E20" s="47">
        <f t="shared" si="0"/>
        <v>0.12598109517256545</v>
      </c>
      <c r="F20" s="43">
        <f t="shared" si="1"/>
        <v>2</v>
      </c>
      <c r="G20" s="62">
        <v>58671</v>
      </c>
      <c r="H20" s="48">
        <f t="shared" si="2"/>
        <v>4</v>
      </c>
      <c r="I20" s="62">
        <v>4457</v>
      </c>
      <c r="J20" s="43">
        <f t="shared" si="3"/>
        <v>4</v>
      </c>
      <c r="K20" s="49">
        <f t="shared" si="4"/>
        <v>159659.16513349788</v>
      </c>
      <c r="L20" s="43">
        <f t="shared" si="5"/>
        <v>5</v>
      </c>
      <c r="M20" s="22">
        <f t="shared" si="6"/>
        <v>0.6672155688622754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466994872</v>
      </c>
      <c r="E21" s="47">
        <f t="shared" si="0"/>
        <v>8.2676294390870375E-2</v>
      </c>
      <c r="F21" s="43">
        <f t="shared" si="1"/>
        <v>4</v>
      </c>
      <c r="G21" s="62">
        <v>23680</v>
      </c>
      <c r="H21" s="48">
        <f t="shared" si="2"/>
        <v>7</v>
      </c>
      <c r="I21" s="62">
        <v>2503</v>
      </c>
      <c r="J21" s="43">
        <f t="shared" si="3"/>
        <v>11</v>
      </c>
      <c r="K21" s="49">
        <f t="shared" si="4"/>
        <v>186574.0599280863</v>
      </c>
      <c r="L21" s="43">
        <f t="shared" si="5"/>
        <v>4</v>
      </c>
      <c r="M21" s="22">
        <f t="shared" si="6"/>
        <v>0.3747005988023952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62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968</v>
      </c>
      <c r="E23" s="47">
        <f t="shared" si="0"/>
        <v>1.7137372971059633E-7</v>
      </c>
      <c r="F23" s="43">
        <f t="shared" si="1"/>
        <v>21</v>
      </c>
      <c r="G23" s="62">
        <v>2</v>
      </c>
      <c r="H23" s="48">
        <f t="shared" si="2"/>
        <v>21</v>
      </c>
      <c r="I23" s="62">
        <v>1</v>
      </c>
      <c r="J23" s="43">
        <f t="shared" si="3"/>
        <v>21</v>
      </c>
      <c r="K23" s="62">
        <f t="shared" si="4"/>
        <v>968</v>
      </c>
      <c r="L23" s="43">
        <f t="shared" si="5"/>
        <v>21</v>
      </c>
      <c r="M23" s="22">
        <f t="shared" si="6"/>
        <v>1.4970059880239521E-4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1420699</v>
      </c>
      <c r="E24" s="47">
        <f t="shared" si="0"/>
        <v>2.5151909754763893E-4</v>
      </c>
      <c r="F24" s="43">
        <f t="shared" si="1"/>
        <v>19</v>
      </c>
      <c r="G24" s="62">
        <v>581</v>
      </c>
      <c r="H24" s="48">
        <f t="shared" si="2"/>
        <v>19</v>
      </c>
      <c r="I24" s="62">
        <v>165</v>
      </c>
      <c r="J24" s="43">
        <f t="shared" si="3"/>
        <v>19</v>
      </c>
      <c r="K24" s="49">
        <f t="shared" si="4"/>
        <v>8610.2969696969703</v>
      </c>
      <c r="L24" s="43">
        <f t="shared" si="5"/>
        <v>19</v>
      </c>
      <c r="M24" s="22">
        <f t="shared" si="6"/>
        <v>2.470059880239521E-2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108728346</v>
      </c>
      <c r="E25" s="47">
        <f t="shared" si="0"/>
        <v>1.9249155143888631E-2</v>
      </c>
      <c r="F25" s="43">
        <f t="shared" si="1"/>
        <v>12</v>
      </c>
      <c r="G25" s="62">
        <v>21249</v>
      </c>
      <c r="H25" s="48">
        <f t="shared" si="2"/>
        <v>9</v>
      </c>
      <c r="I25" s="62">
        <v>2897</v>
      </c>
      <c r="J25" s="43">
        <f t="shared" si="3"/>
        <v>8</v>
      </c>
      <c r="K25" s="49">
        <f t="shared" si="4"/>
        <v>37531.358646876077</v>
      </c>
      <c r="L25" s="43">
        <f t="shared" si="5"/>
        <v>14</v>
      </c>
      <c r="M25" s="22">
        <f t="shared" si="6"/>
        <v>0.43368263473053892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397800564</v>
      </c>
      <c r="E26" s="47">
        <f t="shared" si="0"/>
        <v>7.0426204890143354E-2</v>
      </c>
      <c r="F26" s="43">
        <f t="shared" si="1"/>
        <v>6</v>
      </c>
      <c r="G26" s="62">
        <v>11986</v>
      </c>
      <c r="H26" s="48">
        <f t="shared" si="2"/>
        <v>13</v>
      </c>
      <c r="I26" s="62">
        <v>2072</v>
      </c>
      <c r="J26" s="43">
        <f t="shared" si="3"/>
        <v>13</v>
      </c>
      <c r="K26" s="49">
        <f t="shared" si="4"/>
        <v>191988.6891891892</v>
      </c>
      <c r="L26" s="43">
        <f t="shared" si="5"/>
        <v>3</v>
      </c>
      <c r="M26" s="22">
        <f t="shared" si="6"/>
        <v>0.31017964071856285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25752392</v>
      </c>
      <c r="E27" s="47">
        <f t="shared" si="0"/>
        <v>4.5591771343071515E-3</v>
      </c>
      <c r="F27" s="43">
        <f t="shared" si="1"/>
        <v>17</v>
      </c>
      <c r="G27" s="62">
        <v>7973</v>
      </c>
      <c r="H27" s="48">
        <f t="shared" si="2"/>
        <v>15</v>
      </c>
      <c r="I27" s="62">
        <v>1493</v>
      </c>
      <c r="J27" s="43">
        <f t="shared" si="3"/>
        <v>14</v>
      </c>
      <c r="K27" s="49">
        <f t="shared" si="4"/>
        <v>17248.755525787004</v>
      </c>
      <c r="L27" s="43">
        <f t="shared" si="5"/>
        <v>18</v>
      </c>
      <c r="M27" s="22">
        <f t="shared" si="6"/>
        <v>0.22350299401197604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91075600</v>
      </c>
      <c r="E28" s="47">
        <f t="shared" si="0"/>
        <v>1.6123931051271058E-2</v>
      </c>
      <c r="F28" s="43">
        <f t="shared" si="1"/>
        <v>14</v>
      </c>
      <c r="G28" s="62">
        <v>2898</v>
      </c>
      <c r="H28" s="48">
        <f t="shared" si="2"/>
        <v>17</v>
      </c>
      <c r="I28" s="62">
        <v>1443</v>
      </c>
      <c r="J28" s="43">
        <f t="shared" si="3"/>
        <v>15</v>
      </c>
      <c r="K28" s="62">
        <f t="shared" si="4"/>
        <v>63115.453915453916</v>
      </c>
      <c r="L28" s="43">
        <f t="shared" si="5"/>
        <v>12</v>
      </c>
      <c r="M28" s="22">
        <f t="shared" si="6"/>
        <v>0.21601796407185628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72783</v>
      </c>
      <c r="E29" s="52">
        <f t="shared" si="0"/>
        <v>1.2885427861080922E-5</v>
      </c>
      <c r="F29" s="43">
        <f t="shared" si="1"/>
        <v>20</v>
      </c>
      <c r="G29" s="63">
        <v>77</v>
      </c>
      <c r="H29" s="48">
        <f t="shared" si="2"/>
        <v>20</v>
      </c>
      <c r="I29" s="63">
        <v>14</v>
      </c>
      <c r="J29" s="43">
        <f t="shared" si="3"/>
        <v>20</v>
      </c>
      <c r="K29" s="53">
        <f t="shared" si="4"/>
        <v>5198.7857142857147</v>
      </c>
      <c r="L29" s="43">
        <f t="shared" si="5"/>
        <v>20</v>
      </c>
      <c r="M29" s="29">
        <f t="shared" si="6"/>
        <v>2.0958083832335328E-3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5648473670</v>
      </c>
      <c r="E30" s="86"/>
      <c r="F30" s="87"/>
      <c r="G30" s="64">
        <v>147426</v>
      </c>
      <c r="H30" s="87"/>
      <c r="I30" s="64">
        <v>6108</v>
      </c>
      <c r="J30" s="87"/>
      <c r="K30" s="56">
        <f>IFERROR(D30/I30,0)</f>
        <v>924766.48166339227</v>
      </c>
      <c r="L30" s="87"/>
      <c r="M30" s="31">
        <f t="shared" si="6"/>
        <v>0.9143712574850299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61" priority="51" stopIfTrue="1">
      <formula>$F8&lt;=5</formula>
    </cfRule>
  </conditionalFormatting>
  <conditionalFormatting sqref="H8:H29">
    <cfRule type="expression" dxfId="460" priority="52" stopIfTrue="1">
      <formula>$H8&lt;=5</formula>
    </cfRule>
  </conditionalFormatting>
  <conditionalFormatting sqref="J8:J29">
    <cfRule type="expression" dxfId="459" priority="53" stopIfTrue="1">
      <formula>$J8&lt;=5</formula>
    </cfRule>
  </conditionalFormatting>
  <conditionalFormatting sqref="L8:L29">
    <cfRule type="expression" dxfId="458" priority="54" stopIfTrue="1">
      <formula>$L8&lt;=5</formula>
    </cfRule>
  </conditionalFormatting>
  <conditionalFormatting sqref="E8:E29">
    <cfRule type="expression" dxfId="457" priority="49" stopIfTrue="1">
      <formula>$F8&lt;=5</formula>
    </cfRule>
  </conditionalFormatting>
  <conditionalFormatting sqref="G8:G29">
    <cfRule type="expression" dxfId="456" priority="47" stopIfTrue="1">
      <formula>$H8&lt;=5</formula>
    </cfRule>
  </conditionalFormatting>
  <conditionalFormatting sqref="I8:I29">
    <cfRule type="expression" dxfId="455" priority="45" stopIfTrue="1">
      <formula>$J8&lt;=5</formula>
    </cfRule>
  </conditionalFormatting>
  <conditionalFormatting sqref="K8:K29">
    <cfRule type="expression" dxfId="454" priority="43" stopIfTrue="1">
      <formula>$L8&lt;=5</formula>
    </cfRule>
  </conditionalFormatting>
  <conditionalFormatting sqref="D8:D29">
    <cfRule type="expression" dxfId="453" priority="41" stopIfTrue="1">
      <formula>$F8&lt;=5</formula>
    </cfRule>
  </conditionalFormatting>
  <conditionalFormatting sqref="N8:N29">
    <cfRule type="expression" dxfId="452" priority="35" stopIfTrue="1">
      <formula>$N8&lt;=5</formula>
    </cfRule>
  </conditionalFormatting>
  <conditionalFormatting sqref="M8:M29">
    <cfRule type="expression" dxfId="451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233</v>
      </c>
    </row>
    <row r="3" spans="1:14" s="1" customFormat="1" ht="18.75" customHeight="1">
      <c r="A3" s="37"/>
      <c r="B3" s="97" t="s">
        <v>179</v>
      </c>
      <c r="C3" s="98"/>
      <c r="D3" s="106">
        <v>29757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431706835</v>
      </c>
      <c r="E8" s="42">
        <f t="shared" ref="E8:E29" si="0">IFERROR(D8/$D$30,0)</f>
        <v>1.6031266797111678E-2</v>
      </c>
      <c r="F8" s="43">
        <f>_xlfn.IFS(D8&gt;0,RANK(D8,$D$8:$D$29,0),D8=0,"-")</f>
        <v>13</v>
      </c>
      <c r="G8" s="61">
        <v>49324</v>
      </c>
      <c r="H8" s="48">
        <f>_xlfn.IFS(G8&gt;0,RANK(G8,$G$8:$G$29,0),G8=0,"-")</f>
        <v>14</v>
      </c>
      <c r="I8" s="61">
        <v>10002</v>
      </c>
      <c r="J8" s="43">
        <f>_xlfn.IFS(I8&gt;0,RANK(I8,$I$8:$I$29,0),I8=0,"-")</f>
        <v>12</v>
      </c>
      <c r="K8" s="44">
        <f>IFERROR(D8/I8,0)</f>
        <v>43162.051089782042</v>
      </c>
      <c r="L8" s="43">
        <f>_xlfn.IFS(K8&gt;0,RANK(K8,$K$8:$K$29,0),K8=0,"-")</f>
        <v>14</v>
      </c>
      <c r="M8" s="16">
        <f>IFERROR(I8/$D$3,0)</f>
        <v>0.33612259300332697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2497980956</v>
      </c>
      <c r="E9" s="47">
        <f t="shared" si="0"/>
        <v>9.2761559264495058E-2</v>
      </c>
      <c r="F9" s="43">
        <f t="shared" ref="F9:F29" si="1">_xlfn.IFS(D9&gt;0,RANK(D9,$D$8:$D$29,0),D9=0,"-")</f>
        <v>3</v>
      </c>
      <c r="G9" s="62">
        <v>62957</v>
      </c>
      <c r="H9" s="48">
        <f t="shared" ref="H9:H29" si="2">_xlfn.IFS(G9&gt;0,RANK(G9,$G$8:$G$29,0),G9=0,"-")</f>
        <v>11</v>
      </c>
      <c r="I9" s="62">
        <v>12302</v>
      </c>
      <c r="J9" s="43">
        <f t="shared" ref="J9:J29" si="3">_xlfn.IFS(I9&gt;0,RANK(I9,$I$8:$I$29,0),I9=0,"-")</f>
        <v>10</v>
      </c>
      <c r="K9" s="49">
        <f t="shared" ref="K9:K29" si="4">IFERROR(D9/I9,0)</f>
        <v>203054.86555031702</v>
      </c>
      <c r="L9" s="43">
        <f t="shared" ref="L9:L29" si="5">_xlfn.IFS(K9&gt;0,RANK(K9,$K$8:$K$29,0),K9=0,"-")</f>
        <v>4</v>
      </c>
      <c r="M9" s="22">
        <f t="shared" ref="M9:M30" si="6">IFERROR(I9/$D$3,0)</f>
        <v>0.41341533084652349</v>
      </c>
      <c r="N9" s="15">
        <f t="shared" ref="N9:N29" si="7">_xlfn.IFS(M9&gt;0,RANK(M9,$M$8:$M$29,0),M9=0,"-")</f>
        <v>10</v>
      </c>
    </row>
    <row r="10" spans="1:14" ht="18.75" customHeight="1">
      <c r="B10" s="45" t="s">
        <v>48</v>
      </c>
      <c r="C10" s="46"/>
      <c r="D10" s="62">
        <v>372845311</v>
      </c>
      <c r="E10" s="47">
        <f t="shared" si="0"/>
        <v>1.3845466807800431E-2</v>
      </c>
      <c r="F10" s="43">
        <f t="shared" si="1"/>
        <v>14</v>
      </c>
      <c r="G10" s="62">
        <v>28866</v>
      </c>
      <c r="H10" s="48">
        <f t="shared" si="2"/>
        <v>16</v>
      </c>
      <c r="I10" s="62">
        <v>5366</v>
      </c>
      <c r="J10" s="43">
        <f t="shared" si="3"/>
        <v>17</v>
      </c>
      <c r="K10" s="49">
        <f t="shared" si="4"/>
        <v>69482.91297055535</v>
      </c>
      <c r="L10" s="43">
        <f t="shared" si="5"/>
        <v>10</v>
      </c>
      <c r="M10" s="22">
        <f t="shared" si="6"/>
        <v>0.18032731794199683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1442251371</v>
      </c>
      <c r="E11" s="47">
        <f t="shared" si="0"/>
        <v>5.3557448348023257E-2</v>
      </c>
      <c r="F11" s="43">
        <f t="shared" si="1"/>
        <v>9</v>
      </c>
      <c r="G11" s="62">
        <v>275495</v>
      </c>
      <c r="H11" s="48">
        <f t="shared" si="2"/>
        <v>4</v>
      </c>
      <c r="I11" s="62">
        <v>20899</v>
      </c>
      <c r="J11" s="43">
        <f t="shared" si="3"/>
        <v>3</v>
      </c>
      <c r="K11" s="49">
        <f t="shared" si="4"/>
        <v>69010.544571510603</v>
      </c>
      <c r="L11" s="43">
        <f t="shared" si="5"/>
        <v>11</v>
      </c>
      <c r="M11" s="22">
        <f t="shared" si="6"/>
        <v>0.70232214268911519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1357789960</v>
      </c>
      <c r="E12" s="47">
        <f t="shared" si="0"/>
        <v>5.0421006429512735E-2</v>
      </c>
      <c r="F12" s="43">
        <f t="shared" si="1"/>
        <v>10</v>
      </c>
      <c r="G12" s="62">
        <v>62092</v>
      </c>
      <c r="H12" s="48">
        <f t="shared" si="2"/>
        <v>12</v>
      </c>
      <c r="I12" s="62">
        <v>5892</v>
      </c>
      <c r="J12" s="43">
        <f t="shared" si="3"/>
        <v>16</v>
      </c>
      <c r="K12" s="49">
        <f t="shared" si="4"/>
        <v>230446.36116768498</v>
      </c>
      <c r="L12" s="43">
        <f t="shared" si="5"/>
        <v>2</v>
      </c>
      <c r="M12" s="22">
        <f t="shared" si="6"/>
        <v>0.19800383103135397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2136592923</v>
      </c>
      <c r="E13" s="47">
        <f t="shared" si="0"/>
        <v>7.9341554055852956E-2</v>
      </c>
      <c r="F13" s="43">
        <f t="shared" si="1"/>
        <v>4</v>
      </c>
      <c r="G13" s="62">
        <v>182971</v>
      </c>
      <c r="H13" s="48">
        <f t="shared" si="2"/>
        <v>5</v>
      </c>
      <c r="I13" s="62">
        <v>13681</v>
      </c>
      <c r="J13" s="43">
        <f t="shared" si="3"/>
        <v>6</v>
      </c>
      <c r="K13" s="49">
        <f t="shared" si="4"/>
        <v>156172.27709962722</v>
      </c>
      <c r="L13" s="43">
        <f t="shared" si="5"/>
        <v>6</v>
      </c>
      <c r="M13" s="22">
        <f t="shared" si="6"/>
        <v>0.45975736801424877</v>
      </c>
      <c r="N13" s="15">
        <f t="shared" si="7"/>
        <v>6</v>
      </c>
    </row>
    <row r="14" spans="1:14" ht="18.75" customHeight="1">
      <c r="B14" s="45" t="s">
        <v>52</v>
      </c>
      <c r="C14" s="46"/>
      <c r="D14" s="62">
        <v>820576460</v>
      </c>
      <c r="E14" s="47">
        <f t="shared" si="0"/>
        <v>3.0471790324305241E-2</v>
      </c>
      <c r="F14" s="43">
        <f t="shared" si="1"/>
        <v>11</v>
      </c>
      <c r="G14" s="62">
        <v>70702</v>
      </c>
      <c r="H14" s="48">
        <f t="shared" si="2"/>
        <v>10</v>
      </c>
      <c r="I14" s="62">
        <v>12543</v>
      </c>
      <c r="J14" s="43">
        <f t="shared" si="3"/>
        <v>9</v>
      </c>
      <c r="K14" s="49">
        <f t="shared" si="4"/>
        <v>65421.068324962129</v>
      </c>
      <c r="L14" s="43">
        <f t="shared" si="5"/>
        <v>12</v>
      </c>
      <c r="M14" s="22">
        <f t="shared" si="6"/>
        <v>0.42151426555096277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53210430</v>
      </c>
      <c r="E15" s="47">
        <f t="shared" si="0"/>
        <v>1.9759487933959517E-3</v>
      </c>
      <c r="F15" s="43">
        <f t="shared" si="1"/>
        <v>18</v>
      </c>
      <c r="G15" s="62">
        <v>15876</v>
      </c>
      <c r="H15" s="48">
        <f t="shared" si="2"/>
        <v>17</v>
      </c>
      <c r="I15" s="62">
        <v>3402</v>
      </c>
      <c r="J15" s="43">
        <f t="shared" si="3"/>
        <v>18</v>
      </c>
      <c r="K15" s="49">
        <f t="shared" si="4"/>
        <v>15640.925925925925</v>
      </c>
      <c r="L15" s="43">
        <f t="shared" si="5"/>
        <v>18</v>
      </c>
      <c r="M15" s="22">
        <f t="shared" si="6"/>
        <v>0.11432604093154553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5604089360</v>
      </c>
      <c r="E16" s="47">
        <f t="shared" si="0"/>
        <v>0.2081056967398138</v>
      </c>
      <c r="F16" s="43">
        <f t="shared" si="1"/>
        <v>1</v>
      </c>
      <c r="G16" s="62">
        <v>357821</v>
      </c>
      <c r="H16" s="48">
        <f t="shared" si="2"/>
        <v>1</v>
      </c>
      <c r="I16" s="62">
        <v>23551</v>
      </c>
      <c r="J16" s="43">
        <f t="shared" si="3"/>
        <v>1</v>
      </c>
      <c r="K16" s="49">
        <f t="shared" si="4"/>
        <v>237955.47365292345</v>
      </c>
      <c r="L16" s="43">
        <f t="shared" si="5"/>
        <v>1</v>
      </c>
      <c r="M16" s="22">
        <f t="shared" si="6"/>
        <v>0.79144402997614005</v>
      </c>
      <c r="N16" s="15">
        <f t="shared" si="7"/>
        <v>1</v>
      </c>
    </row>
    <row r="17" spans="2:15" ht="18.75" customHeight="1">
      <c r="B17" s="45" t="s">
        <v>55</v>
      </c>
      <c r="C17" s="46"/>
      <c r="D17" s="62">
        <v>1554824885</v>
      </c>
      <c r="E17" s="47">
        <f t="shared" si="0"/>
        <v>5.7737822367865649E-2</v>
      </c>
      <c r="F17" s="43">
        <f t="shared" si="1"/>
        <v>8</v>
      </c>
      <c r="G17" s="62">
        <v>109300</v>
      </c>
      <c r="H17" s="48">
        <f t="shared" si="2"/>
        <v>7</v>
      </c>
      <c r="I17" s="62">
        <v>13657</v>
      </c>
      <c r="J17" s="43">
        <f t="shared" si="3"/>
        <v>7</v>
      </c>
      <c r="K17" s="49">
        <f t="shared" si="4"/>
        <v>113848.2012887164</v>
      </c>
      <c r="L17" s="43">
        <f t="shared" si="5"/>
        <v>8</v>
      </c>
      <c r="M17" s="22">
        <f t="shared" si="6"/>
        <v>0.45895083509762408</v>
      </c>
      <c r="N17" s="15">
        <f t="shared" si="7"/>
        <v>7</v>
      </c>
    </row>
    <row r="18" spans="2:15" ht="18.75" customHeight="1">
      <c r="B18" s="17" t="s">
        <v>294</v>
      </c>
      <c r="C18" s="75"/>
      <c r="D18" s="62">
        <v>1680277886</v>
      </c>
      <c r="E18" s="47">
        <f t="shared" si="0"/>
        <v>6.2396471169498167E-2</v>
      </c>
      <c r="F18" s="43">
        <f t="shared" si="1"/>
        <v>7</v>
      </c>
      <c r="G18" s="62">
        <v>281723</v>
      </c>
      <c r="H18" s="48">
        <f t="shared" si="2"/>
        <v>2</v>
      </c>
      <c r="I18" s="62">
        <v>21025</v>
      </c>
      <c r="J18" s="43">
        <f t="shared" si="3"/>
        <v>2</v>
      </c>
      <c r="K18" s="49">
        <f t="shared" si="4"/>
        <v>79918.09208085612</v>
      </c>
      <c r="L18" s="43">
        <f t="shared" si="5"/>
        <v>9</v>
      </c>
      <c r="M18" s="22">
        <f t="shared" si="6"/>
        <v>0.70655644050139466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348071887</v>
      </c>
      <c r="E19" s="47">
        <f t="shared" si="0"/>
        <v>1.2925515263317776E-2</v>
      </c>
      <c r="F19" s="43">
        <f t="shared" si="1"/>
        <v>15</v>
      </c>
      <c r="G19" s="62">
        <v>97501</v>
      </c>
      <c r="H19" s="48">
        <f t="shared" si="2"/>
        <v>9</v>
      </c>
      <c r="I19" s="62">
        <v>12813</v>
      </c>
      <c r="J19" s="43">
        <f t="shared" si="3"/>
        <v>8</v>
      </c>
      <c r="K19" s="49">
        <f t="shared" si="4"/>
        <v>27165.526184344024</v>
      </c>
      <c r="L19" s="43">
        <f t="shared" si="5"/>
        <v>17</v>
      </c>
      <c r="M19" s="22">
        <f t="shared" si="6"/>
        <v>0.43058776086299022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3699478638</v>
      </c>
      <c r="E20" s="47">
        <f t="shared" si="0"/>
        <v>0.13737871223649573</v>
      </c>
      <c r="F20" s="43">
        <f t="shared" si="1"/>
        <v>2</v>
      </c>
      <c r="G20" s="62">
        <v>278134</v>
      </c>
      <c r="H20" s="48">
        <f t="shared" si="2"/>
        <v>3</v>
      </c>
      <c r="I20" s="62">
        <v>20381</v>
      </c>
      <c r="J20" s="43">
        <f t="shared" si="3"/>
        <v>4</v>
      </c>
      <c r="K20" s="49">
        <f t="shared" si="4"/>
        <v>181516.05112604878</v>
      </c>
      <c r="L20" s="43">
        <f t="shared" si="5"/>
        <v>5</v>
      </c>
      <c r="M20" s="22">
        <f t="shared" si="6"/>
        <v>0.68491447390529958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1769276621</v>
      </c>
      <c r="E21" s="47">
        <f t="shared" si="0"/>
        <v>6.5701404864584187E-2</v>
      </c>
      <c r="F21" s="43">
        <f t="shared" si="1"/>
        <v>6</v>
      </c>
      <c r="G21" s="62">
        <v>109133</v>
      </c>
      <c r="H21" s="48">
        <f t="shared" si="2"/>
        <v>8</v>
      </c>
      <c r="I21" s="62">
        <v>11646</v>
      </c>
      <c r="J21" s="43">
        <f t="shared" si="3"/>
        <v>11</v>
      </c>
      <c r="K21" s="49">
        <f t="shared" si="4"/>
        <v>151921.39970805426</v>
      </c>
      <c r="L21" s="43">
        <f t="shared" si="5"/>
        <v>7</v>
      </c>
      <c r="M21" s="22">
        <f t="shared" si="6"/>
        <v>0.39137009779211612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15611</v>
      </c>
      <c r="E22" s="47">
        <f t="shared" si="0"/>
        <v>5.7970846342914726E-7</v>
      </c>
      <c r="F22" s="43">
        <f t="shared" si="1"/>
        <v>21</v>
      </c>
      <c r="G22" s="62">
        <v>9</v>
      </c>
      <c r="H22" s="48">
        <f t="shared" si="2"/>
        <v>21</v>
      </c>
      <c r="I22" s="62">
        <v>5</v>
      </c>
      <c r="J22" s="43">
        <f t="shared" si="3"/>
        <v>21</v>
      </c>
      <c r="K22" s="49">
        <f t="shared" si="4"/>
        <v>3122.2</v>
      </c>
      <c r="L22" s="43">
        <f t="shared" si="5"/>
        <v>21</v>
      </c>
      <c r="M22" s="22">
        <f t="shared" si="6"/>
        <v>1.6802769096347078E-4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1864</v>
      </c>
      <c r="E23" s="47">
        <f t="shared" si="0"/>
        <v>6.9218921006465347E-8</v>
      </c>
      <c r="F23" s="43">
        <f t="shared" si="1"/>
        <v>22</v>
      </c>
      <c r="G23" s="62">
        <v>4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932</v>
      </c>
      <c r="L23" s="43">
        <f t="shared" si="5"/>
        <v>22</v>
      </c>
      <c r="M23" s="22">
        <f t="shared" si="6"/>
        <v>6.7211076385388307E-5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4751808</v>
      </c>
      <c r="E24" s="47">
        <f t="shared" si="0"/>
        <v>1.7645655718341743E-4</v>
      </c>
      <c r="F24" s="43">
        <f t="shared" si="1"/>
        <v>19</v>
      </c>
      <c r="G24" s="62">
        <v>2172</v>
      </c>
      <c r="H24" s="48">
        <f t="shared" si="2"/>
        <v>19</v>
      </c>
      <c r="I24" s="62">
        <v>563</v>
      </c>
      <c r="J24" s="43">
        <f t="shared" si="3"/>
        <v>19</v>
      </c>
      <c r="K24" s="49">
        <f t="shared" si="4"/>
        <v>8440.1563055062161</v>
      </c>
      <c r="L24" s="43">
        <f t="shared" si="5"/>
        <v>20</v>
      </c>
      <c r="M24" s="22">
        <f t="shared" si="6"/>
        <v>1.891991800248681E-2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585464403</v>
      </c>
      <c r="E25" s="47">
        <f t="shared" si="0"/>
        <v>2.174099477647768E-2</v>
      </c>
      <c r="F25" s="43">
        <f t="shared" si="1"/>
        <v>12</v>
      </c>
      <c r="G25" s="62">
        <v>109534</v>
      </c>
      <c r="H25" s="48">
        <f t="shared" si="2"/>
        <v>6</v>
      </c>
      <c r="I25" s="62">
        <v>14109</v>
      </c>
      <c r="J25" s="43">
        <f t="shared" si="3"/>
        <v>5</v>
      </c>
      <c r="K25" s="49">
        <f t="shared" si="4"/>
        <v>41495.811396980651</v>
      </c>
      <c r="L25" s="43">
        <f t="shared" si="5"/>
        <v>15</v>
      </c>
      <c r="M25" s="22">
        <f t="shared" si="6"/>
        <v>0.47414053836072184</v>
      </c>
      <c r="N25" s="15">
        <f t="shared" si="7"/>
        <v>5</v>
      </c>
    </row>
    <row r="26" spans="2:15" ht="18.75" customHeight="1">
      <c r="B26" s="45" t="s">
        <v>58</v>
      </c>
      <c r="C26" s="46"/>
      <c r="D26" s="62">
        <v>2046691363</v>
      </c>
      <c r="E26" s="47">
        <f t="shared" si="0"/>
        <v>7.6003094302635132E-2</v>
      </c>
      <c r="F26" s="43">
        <f t="shared" si="1"/>
        <v>5</v>
      </c>
      <c r="G26" s="62">
        <v>54532</v>
      </c>
      <c r="H26" s="48">
        <f t="shared" si="2"/>
        <v>13</v>
      </c>
      <c r="I26" s="62">
        <v>9517</v>
      </c>
      <c r="J26" s="43">
        <f t="shared" si="3"/>
        <v>13</v>
      </c>
      <c r="K26" s="49">
        <f t="shared" si="4"/>
        <v>215056.35841126405</v>
      </c>
      <c r="L26" s="43">
        <f t="shared" si="5"/>
        <v>3</v>
      </c>
      <c r="M26" s="22">
        <f t="shared" si="6"/>
        <v>0.31982390697987029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211115495</v>
      </c>
      <c r="E27" s="47">
        <f t="shared" si="0"/>
        <v>7.8396924740589211E-3</v>
      </c>
      <c r="F27" s="43">
        <f t="shared" si="1"/>
        <v>17</v>
      </c>
      <c r="G27" s="62">
        <v>40062</v>
      </c>
      <c r="H27" s="48">
        <f t="shared" si="2"/>
        <v>15</v>
      </c>
      <c r="I27" s="62">
        <v>7740</v>
      </c>
      <c r="J27" s="43">
        <f t="shared" si="3"/>
        <v>14</v>
      </c>
      <c r="K27" s="49">
        <f t="shared" si="4"/>
        <v>27275.903746770025</v>
      </c>
      <c r="L27" s="43">
        <f t="shared" si="5"/>
        <v>16</v>
      </c>
      <c r="M27" s="22">
        <f t="shared" si="6"/>
        <v>0.26010686561145274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310911691</v>
      </c>
      <c r="E28" s="47">
        <f t="shared" si="0"/>
        <v>1.1545585718516932E-2</v>
      </c>
      <c r="F28" s="43">
        <f t="shared" si="1"/>
        <v>16</v>
      </c>
      <c r="G28" s="62">
        <v>14459</v>
      </c>
      <c r="H28" s="48">
        <f t="shared" si="2"/>
        <v>18</v>
      </c>
      <c r="I28" s="62">
        <v>6612</v>
      </c>
      <c r="J28" s="43">
        <f t="shared" si="3"/>
        <v>15</v>
      </c>
      <c r="K28" s="49">
        <f t="shared" si="4"/>
        <v>47022.336811857233</v>
      </c>
      <c r="L28" s="43">
        <f t="shared" si="5"/>
        <v>13</v>
      </c>
      <c r="M28" s="22">
        <f t="shared" si="6"/>
        <v>0.22219981853009377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1127352</v>
      </c>
      <c r="E29" s="52">
        <f t="shared" si="0"/>
        <v>4.186378167085876E-5</v>
      </c>
      <c r="F29" s="43">
        <f t="shared" si="1"/>
        <v>20</v>
      </c>
      <c r="G29" s="63">
        <v>654</v>
      </c>
      <c r="H29" s="48">
        <f t="shared" si="2"/>
        <v>20</v>
      </c>
      <c r="I29" s="63">
        <v>110</v>
      </c>
      <c r="J29" s="43">
        <f t="shared" si="3"/>
        <v>20</v>
      </c>
      <c r="K29" s="53">
        <f t="shared" si="4"/>
        <v>10248.654545454545</v>
      </c>
      <c r="L29" s="43">
        <f t="shared" si="5"/>
        <v>19</v>
      </c>
      <c r="M29" s="29">
        <f t="shared" si="6"/>
        <v>3.6966092011963573E-3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26929053110</v>
      </c>
      <c r="E30" s="86"/>
      <c r="F30" s="87"/>
      <c r="G30" s="64">
        <v>655716</v>
      </c>
      <c r="H30" s="87"/>
      <c r="I30" s="64">
        <v>27419</v>
      </c>
      <c r="J30" s="87"/>
      <c r="K30" s="56">
        <f>IFERROR(D30/I30,0)</f>
        <v>982131.11747328495</v>
      </c>
      <c r="L30" s="87"/>
      <c r="M30" s="31">
        <f t="shared" si="6"/>
        <v>0.9214302517054811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450" priority="24" stopIfTrue="1">
      <formula>$F8&lt;=5</formula>
    </cfRule>
  </conditionalFormatting>
  <conditionalFormatting sqref="H8:H29">
    <cfRule type="expression" dxfId="449" priority="25" stopIfTrue="1">
      <formula>$H8&lt;=5</formula>
    </cfRule>
  </conditionalFormatting>
  <conditionalFormatting sqref="J8:J29">
    <cfRule type="expression" dxfId="448" priority="26" stopIfTrue="1">
      <formula>$J8&lt;=5</formula>
    </cfRule>
  </conditionalFormatting>
  <conditionalFormatting sqref="L8:L29">
    <cfRule type="expression" dxfId="447" priority="27" stopIfTrue="1">
      <formula>$L8&lt;=5</formula>
    </cfRule>
  </conditionalFormatting>
  <conditionalFormatting sqref="F8:F29">
    <cfRule type="expression" dxfId="446" priority="22" stopIfTrue="1">
      <formula>$F8&lt;=5</formula>
    </cfRule>
  </conditionalFormatting>
  <conditionalFormatting sqref="G8:G29">
    <cfRule type="expression" dxfId="445" priority="20" stopIfTrue="1">
      <formula>$H8&lt;=5</formula>
    </cfRule>
  </conditionalFormatting>
  <conditionalFormatting sqref="I8:I29">
    <cfRule type="expression" dxfId="444" priority="18" stopIfTrue="1">
      <formula>$J8&lt;=5</formula>
    </cfRule>
  </conditionalFormatting>
  <conditionalFormatting sqref="K8:K29">
    <cfRule type="expression" dxfId="443" priority="16" stopIfTrue="1">
      <formula>$L8&lt;=5</formula>
    </cfRule>
  </conditionalFormatting>
  <conditionalFormatting sqref="D8:D29">
    <cfRule type="expression" dxfId="442" priority="14" stopIfTrue="1">
      <formula>$F8&lt;=5</formula>
    </cfRule>
  </conditionalFormatting>
  <conditionalFormatting sqref="N8:N29">
    <cfRule type="expression" dxfId="441" priority="8" stopIfTrue="1">
      <formula>$N8&lt;=5</formula>
    </cfRule>
  </conditionalFormatting>
  <conditionalFormatting sqref="M8:M29">
    <cfRule type="expression" dxfId="44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234</v>
      </c>
    </row>
    <row r="3" spans="1:14" s="1" customFormat="1" ht="18.75" customHeight="1">
      <c r="A3" s="37"/>
      <c r="B3" s="97" t="s">
        <v>179</v>
      </c>
      <c r="C3" s="98"/>
      <c r="D3" s="106">
        <v>60596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80</v>
      </c>
      <c r="C8" s="41"/>
      <c r="D8" s="61">
        <v>727200801</v>
      </c>
      <c r="E8" s="42">
        <f t="shared" ref="E8:E29" si="0">IFERROR(D8/$D$30,0)</f>
        <v>1.5098685485140362E-2</v>
      </c>
      <c r="F8" s="43">
        <f>_xlfn.IFS(D8&gt;0,RANK(D8,$D$8:$D$29,0),D8=0,"-")</f>
        <v>14</v>
      </c>
      <c r="G8" s="61">
        <v>104146</v>
      </c>
      <c r="H8" s="48">
        <f>_xlfn.IFS(G8&gt;0,RANK(G8,$G$8:$G$29,0),G8=0,"-")</f>
        <v>14</v>
      </c>
      <c r="I8" s="61">
        <v>20079</v>
      </c>
      <c r="J8" s="43">
        <f>_xlfn.IFS(I8&gt;0,RANK(I8,$I$8:$I$29,0),I8=0,"-")</f>
        <v>12</v>
      </c>
      <c r="K8" s="44">
        <f>IFERROR(D8/I8,0)</f>
        <v>36216.982967279248</v>
      </c>
      <c r="L8" s="43">
        <f>_xlfn.IFS(K8&gt;0,RANK(K8,$K$8:$K$29,0),K8=0,"-")</f>
        <v>14</v>
      </c>
      <c r="M8" s="16">
        <f>IFERROR(I8/$D$3,0)</f>
        <v>0.33135850551191498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5787225121</v>
      </c>
      <c r="E9" s="47">
        <f t="shared" si="0"/>
        <v>0.1201586849375354</v>
      </c>
      <c r="F9" s="43">
        <f t="shared" ref="F9:F29" si="1">_xlfn.IFS(D9&gt;0,RANK(D9,$D$8:$D$29,0),D9=0,"-")</f>
        <v>3</v>
      </c>
      <c r="G9" s="62">
        <v>156480</v>
      </c>
      <c r="H9" s="48">
        <f t="shared" ref="H9:H29" si="2">_xlfn.IFS(G9&gt;0,RANK(G9,$G$8:$G$29,0),G9=0,"-")</f>
        <v>11</v>
      </c>
      <c r="I9" s="62">
        <v>25309</v>
      </c>
      <c r="J9" s="43">
        <f t="shared" ref="J9:J29" si="3">_xlfn.IFS(I9&gt;0,RANK(I9,$I$8:$I$29,0),I9=0,"-")</f>
        <v>10</v>
      </c>
      <c r="K9" s="49">
        <f t="shared" ref="K9:K29" si="4">IFERROR(D9/I9,0)</f>
        <v>228662.73345450236</v>
      </c>
      <c r="L9" s="43">
        <f t="shared" ref="L9:L29" si="5">_xlfn.IFS(K9&gt;0,RANK(K9,$K$8:$K$29,0),K9=0,"-")</f>
        <v>1</v>
      </c>
      <c r="M9" s="22">
        <f t="shared" ref="M9:M30" si="6">IFERROR(I9/$D$3,0)</f>
        <v>0.41766783286025483</v>
      </c>
      <c r="N9" s="15">
        <f t="shared" ref="N9:N29" si="7">_xlfn.IFS(M9&gt;0,RANK(M9,$M$8:$M$29,0),M9=0,"-")</f>
        <v>10</v>
      </c>
    </row>
    <row r="10" spans="1:14" ht="18.75" customHeight="1">
      <c r="B10" s="45" t="s">
        <v>48</v>
      </c>
      <c r="C10" s="46"/>
      <c r="D10" s="62">
        <v>509675948</v>
      </c>
      <c r="E10" s="47">
        <f t="shared" si="0"/>
        <v>1.0582272224687434E-2</v>
      </c>
      <c r="F10" s="43">
        <f t="shared" si="1"/>
        <v>15</v>
      </c>
      <c r="G10" s="62">
        <v>64169</v>
      </c>
      <c r="H10" s="48">
        <f t="shared" si="2"/>
        <v>16</v>
      </c>
      <c r="I10" s="62">
        <v>10908</v>
      </c>
      <c r="J10" s="43">
        <f t="shared" si="3"/>
        <v>16</v>
      </c>
      <c r="K10" s="49">
        <f t="shared" si="4"/>
        <v>46724.967730106342</v>
      </c>
      <c r="L10" s="43">
        <f t="shared" si="5"/>
        <v>12</v>
      </c>
      <c r="M10" s="22">
        <f t="shared" si="6"/>
        <v>0.18001188197240742</v>
      </c>
      <c r="N10" s="15">
        <f t="shared" si="7"/>
        <v>16</v>
      </c>
    </row>
    <row r="11" spans="1:14" ht="18.75" customHeight="1">
      <c r="B11" s="45" t="s">
        <v>49</v>
      </c>
      <c r="C11" s="46"/>
      <c r="D11" s="62">
        <v>3322742918</v>
      </c>
      <c r="E11" s="47">
        <f t="shared" si="0"/>
        <v>6.8989267060583906E-2</v>
      </c>
      <c r="F11" s="43">
        <f t="shared" si="1"/>
        <v>5</v>
      </c>
      <c r="G11" s="62">
        <v>605739</v>
      </c>
      <c r="H11" s="48">
        <f t="shared" si="2"/>
        <v>2</v>
      </c>
      <c r="I11" s="62">
        <v>42312</v>
      </c>
      <c r="J11" s="43">
        <f t="shared" si="3"/>
        <v>2</v>
      </c>
      <c r="K11" s="49">
        <f t="shared" si="4"/>
        <v>78529.564142560033</v>
      </c>
      <c r="L11" s="43">
        <f t="shared" si="5"/>
        <v>10</v>
      </c>
      <c r="M11" s="22">
        <f t="shared" si="6"/>
        <v>0.69826391180936032</v>
      </c>
      <c r="N11" s="15">
        <f t="shared" si="7"/>
        <v>2</v>
      </c>
    </row>
    <row r="12" spans="1:14" ht="18.75" customHeight="1">
      <c r="B12" s="45" t="s">
        <v>50</v>
      </c>
      <c r="C12" s="46"/>
      <c r="D12" s="62">
        <v>1424467117</v>
      </c>
      <c r="E12" s="47">
        <f t="shared" si="0"/>
        <v>2.957584886310877E-2</v>
      </c>
      <c r="F12" s="43">
        <f t="shared" si="1"/>
        <v>11</v>
      </c>
      <c r="G12" s="62">
        <v>132986</v>
      </c>
      <c r="H12" s="48">
        <f t="shared" si="2"/>
        <v>12</v>
      </c>
      <c r="I12" s="62">
        <v>12611</v>
      </c>
      <c r="J12" s="43">
        <f t="shared" si="3"/>
        <v>15</v>
      </c>
      <c r="K12" s="49">
        <f t="shared" si="4"/>
        <v>112954.33486638649</v>
      </c>
      <c r="L12" s="43">
        <f t="shared" si="5"/>
        <v>6</v>
      </c>
      <c r="M12" s="22">
        <f t="shared" si="6"/>
        <v>0.2081160472638458</v>
      </c>
      <c r="N12" s="15">
        <f t="shared" si="7"/>
        <v>15</v>
      </c>
    </row>
    <row r="13" spans="1:14" ht="18.75" customHeight="1">
      <c r="B13" s="45" t="s">
        <v>51</v>
      </c>
      <c r="C13" s="46"/>
      <c r="D13" s="62">
        <v>2800923814</v>
      </c>
      <c r="E13" s="47">
        <f t="shared" si="0"/>
        <v>5.815486957284826E-2</v>
      </c>
      <c r="F13" s="43">
        <f t="shared" si="1"/>
        <v>9</v>
      </c>
      <c r="G13" s="62">
        <v>369211</v>
      </c>
      <c r="H13" s="48">
        <f t="shared" si="2"/>
        <v>5</v>
      </c>
      <c r="I13" s="62">
        <v>26434</v>
      </c>
      <c r="J13" s="43">
        <f t="shared" si="3"/>
        <v>8</v>
      </c>
      <c r="K13" s="49">
        <f t="shared" si="4"/>
        <v>105959.13649088296</v>
      </c>
      <c r="L13" s="43">
        <f t="shared" si="5"/>
        <v>7</v>
      </c>
      <c r="M13" s="22">
        <f t="shared" si="6"/>
        <v>0.43623341474684796</v>
      </c>
      <c r="N13" s="15">
        <f t="shared" si="7"/>
        <v>8</v>
      </c>
    </row>
    <row r="14" spans="1:14" ht="18.75" customHeight="1">
      <c r="B14" s="45" t="s">
        <v>91</v>
      </c>
      <c r="C14" s="46"/>
      <c r="D14" s="62">
        <v>1864796335</v>
      </c>
      <c r="E14" s="47">
        <f t="shared" si="0"/>
        <v>3.871829255040582E-2</v>
      </c>
      <c r="F14" s="43">
        <f t="shared" si="1"/>
        <v>10</v>
      </c>
      <c r="G14" s="62">
        <v>182023</v>
      </c>
      <c r="H14" s="48">
        <f t="shared" si="2"/>
        <v>10</v>
      </c>
      <c r="I14" s="62">
        <v>26805</v>
      </c>
      <c r="J14" s="43">
        <f t="shared" si="3"/>
        <v>7</v>
      </c>
      <c r="K14" s="49">
        <f t="shared" si="4"/>
        <v>69568.973512404409</v>
      </c>
      <c r="L14" s="43">
        <f t="shared" si="5"/>
        <v>11</v>
      </c>
      <c r="M14" s="22">
        <f t="shared" si="6"/>
        <v>0.44235593108456006</v>
      </c>
      <c r="N14" s="15">
        <f t="shared" si="7"/>
        <v>7</v>
      </c>
    </row>
    <row r="15" spans="1:14" ht="18.75" customHeight="1">
      <c r="B15" s="45" t="s">
        <v>92</v>
      </c>
      <c r="C15" s="46"/>
      <c r="D15" s="62">
        <v>145730878</v>
      </c>
      <c r="E15" s="47">
        <f t="shared" si="0"/>
        <v>3.025773196852352E-3</v>
      </c>
      <c r="F15" s="43">
        <f t="shared" si="1"/>
        <v>18</v>
      </c>
      <c r="G15" s="62">
        <v>35735</v>
      </c>
      <c r="H15" s="48">
        <f t="shared" si="2"/>
        <v>17</v>
      </c>
      <c r="I15" s="62">
        <v>7919</v>
      </c>
      <c r="J15" s="43">
        <f t="shared" si="3"/>
        <v>18</v>
      </c>
      <c r="K15" s="49">
        <f t="shared" si="4"/>
        <v>18402.686955423665</v>
      </c>
      <c r="L15" s="43">
        <f t="shared" si="5"/>
        <v>17</v>
      </c>
      <c r="M15" s="22">
        <f t="shared" si="6"/>
        <v>0.1306851937421612</v>
      </c>
      <c r="N15" s="15">
        <f t="shared" si="7"/>
        <v>18</v>
      </c>
    </row>
    <row r="16" spans="1:14" ht="18.75" customHeight="1">
      <c r="B16" s="45" t="s">
        <v>93</v>
      </c>
      <c r="C16" s="46"/>
      <c r="D16" s="62">
        <v>9796723034</v>
      </c>
      <c r="E16" s="47">
        <f t="shared" si="0"/>
        <v>0.20340687148857534</v>
      </c>
      <c r="F16" s="43">
        <f t="shared" si="1"/>
        <v>1</v>
      </c>
      <c r="G16" s="62">
        <v>750931</v>
      </c>
      <c r="H16" s="48">
        <f t="shared" si="2"/>
        <v>1</v>
      </c>
      <c r="I16" s="62">
        <v>46073</v>
      </c>
      <c r="J16" s="43">
        <f t="shared" si="3"/>
        <v>1</v>
      </c>
      <c r="K16" s="49">
        <f t="shared" si="4"/>
        <v>212634.7976906214</v>
      </c>
      <c r="L16" s="43">
        <f t="shared" si="5"/>
        <v>2</v>
      </c>
      <c r="M16" s="22">
        <f t="shared" si="6"/>
        <v>0.76033071489867321</v>
      </c>
      <c r="N16" s="15">
        <f t="shared" si="7"/>
        <v>1</v>
      </c>
    </row>
    <row r="17" spans="2:15" ht="18.75" customHeight="1">
      <c r="B17" s="45" t="s">
        <v>94</v>
      </c>
      <c r="C17" s="46"/>
      <c r="D17" s="62">
        <v>2996777464</v>
      </c>
      <c r="E17" s="47">
        <f t="shared" si="0"/>
        <v>6.2221329151000954E-2</v>
      </c>
      <c r="F17" s="43">
        <f t="shared" si="1"/>
        <v>8</v>
      </c>
      <c r="G17" s="62">
        <v>242746</v>
      </c>
      <c r="H17" s="48">
        <f t="shared" si="2"/>
        <v>6</v>
      </c>
      <c r="I17" s="62">
        <v>28551</v>
      </c>
      <c r="J17" s="43">
        <f t="shared" si="3"/>
        <v>5</v>
      </c>
      <c r="K17" s="49">
        <f t="shared" si="4"/>
        <v>104962.25925536759</v>
      </c>
      <c r="L17" s="43">
        <f t="shared" si="5"/>
        <v>8</v>
      </c>
      <c r="M17" s="22">
        <f t="shared" si="6"/>
        <v>0.47116971417255266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3574920832</v>
      </c>
      <c r="E18" s="47">
        <f t="shared" si="0"/>
        <v>7.4225173022938282E-2</v>
      </c>
      <c r="F18" s="43">
        <f t="shared" si="1"/>
        <v>4</v>
      </c>
      <c r="G18" s="62">
        <v>600645</v>
      </c>
      <c r="H18" s="48">
        <f t="shared" si="2"/>
        <v>3</v>
      </c>
      <c r="I18" s="62">
        <v>42022</v>
      </c>
      <c r="J18" s="43">
        <f t="shared" si="3"/>
        <v>3</v>
      </c>
      <c r="K18" s="49">
        <f t="shared" si="4"/>
        <v>85072.600828137642</v>
      </c>
      <c r="L18" s="43">
        <f t="shared" si="5"/>
        <v>9</v>
      </c>
      <c r="M18" s="22">
        <f t="shared" si="6"/>
        <v>0.69347811736748299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801585246</v>
      </c>
      <c r="E19" s="47">
        <f t="shared" si="0"/>
        <v>1.6643110819239686E-2</v>
      </c>
      <c r="F19" s="43">
        <f t="shared" si="1"/>
        <v>13</v>
      </c>
      <c r="G19" s="62">
        <v>193039</v>
      </c>
      <c r="H19" s="48">
        <f t="shared" si="2"/>
        <v>9</v>
      </c>
      <c r="I19" s="62">
        <v>25629</v>
      </c>
      <c r="J19" s="43">
        <f t="shared" si="3"/>
        <v>9</v>
      </c>
      <c r="K19" s="49">
        <f t="shared" si="4"/>
        <v>31276.493269343322</v>
      </c>
      <c r="L19" s="43">
        <f t="shared" si="5"/>
        <v>16</v>
      </c>
      <c r="M19" s="22">
        <f t="shared" si="6"/>
        <v>0.42294870948577462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6286596479</v>
      </c>
      <c r="E20" s="47">
        <f t="shared" si="0"/>
        <v>0.13052700557794325</v>
      </c>
      <c r="F20" s="43">
        <f t="shared" si="1"/>
        <v>2</v>
      </c>
      <c r="G20" s="62">
        <v>566175</v>
      </c>
      <c r="H20" s="48">
        <f t="shared" si="2"/>
        <v>4</v>
      </c>
      <c r="I20" s="62">
        <v>40386</v>
      </c>
      <c r="J20" s="43">
        <f t="shared" si="3"/>
        <v>4</v>
      </c>
      <c r="K20" s="49">
        <f t="shared" si="4"/>
        <v>155662.76628039419</v>
      </c>
      <c r="L20" s="43">
        <f t="shared" si="5"/>
        <v>4</v>
      </c>
      <c r="M20" s="22">
        <f t="shared" si="6"/>
        <v>0.66647963561951284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3250994748</v>
      </c>
      <c r="E21" s="47">
        <f t="shared" si="0"/>
        <v>6.7499578034561525E-2</v>
      </c>
      <c r="F21" s="43">
        <f t="shared" si="1"/>
        <v>6</v>
      </c>
      <c r="G21" s="62">
        <v>224627</v>
      </c>
      <c r="H21" s="48">
        <f t="shared" si="2"/>
        <v>8</v>
      </c>
      <c r="I21" s="62">
        <v>22227</v>
      </c>
      <c r="J21" s="43">
        <f t="shared" si="3"/>
        <v>11</v>
      </c>
      <c r="K21" s="49">
        <f t="shared" si="4"/>
        <v>146263.31704683494</v>
      </c>
      <c r="L21" s="43">
        <f t="shared" si="5"/>
        <v>5</v>
      </c>
      <c r="M21" s="22">
        <f t="shared" si="6"/>
        <v>0.3668063898607169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69981</v>
      </c>
      <c r="E22" s="47">
        <f t="shared" si="0"/>
        <v>1.4529977242635184E-6</v>
      </c>
      <c r="F22" s="43">
        <f t="shared" si="1"/>
        <v>21</v>
      </c>
      <c r="G22" s="62">
        <v>46</v>
      </c>
      <c r="H22" s="48">
        <f t="shared" si="2"/>
        <v>21</v>
      </c>
      <c r="I22" s="62">
        <v>29</v>
      </c>
      <c r="J22" s="43">
        <f t="shared" si="3"/>
        <v>21</v>
      </c>
      <c r="K22" s="49">
        <f t="shared" si="4"/>
        <v>2413.1379310344828</v>
      </c>
      <c r="L22" s="43">
        <f t="shared" si="5"/>
        <v>21</v>
      </c>
      <c r="M22" s="22">
        <f t="shared" si="6"/>
        <v>4.7857944418773518E-4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5968</v>
      </c>
      <c r="E23" s="47">
        <f t="shared" si="0"/>
        <v>1.2391206782419052E-7</v>
      </c>
      <c r="F23" s="43">
        <f t="shared" si="1"/>
        <v>22</v>
      </c>
      <c r="G23" s="62">
        <v>16</v>
      </c>
      <c r="H23" s="48">
        <f t="shared" si="2"/>
        <v>22</v>
      </c>
      <c r="I23" s="62">
        <v>3</v>
      </c>
      <c r="J23" s="43">
        <f t="shared" si="3"/>
        <v>22</v>
      </c>
      <c r="K23" s="49">
        <f t="shared" si="4"/>
        <v>1989.3333333333333</v>
      </c>
      <c r="L23" s="43">
        <f t="shared" si="5"/>
        <v>22</v>
      </c>
      <c r="M23" s="22">
        <f t="shared" si="6"/>
        <v>4.9508218364248464E-5</v>
      </c>
      <c r="N23" s="15">
        <f t="shared" si="7"/>
        <v>22</v>
      </c>
    </row>
    <row r="24" spans="2:15" ht="18.75" customHeight="1">
      <c r="B24" s="45" t="s">
        <v>95</v>
      </c>
      <c r="C24" s="46"/>
      <c r="D24" s="62">
        <v>19357276</v>
      </c>
      <c r="E24" s="47">
        <f t="shared" si="0"/>
        <v>4.0191020385448652E-4</v>
      </c>
      <c r="F24" s="43">
        <f t="shared" si="1"/>
        <v>19</v>
      </c>
      <c r="G24" s="62">
        <v>5803</v>
      </c>
      <c r="H24" s="48">
        <f t="shared" si="2"/>
        <v>19</v>
      </c>
      <c r="I24" s="62">
        <v>1579</v>
      </c>
      <c r="J24" s="43">
        <f t="shared" si="3"/>
        <v>19</v>
      </c>
      <c r="K24" s="49">
        <f t="shared" si="4"/>
        <v>12259.199493350221</v>
      </c>
      <c r="L24" s="43">
        <f t="shared" si="5"/>
        <v>19</v>
      </c>
      <c r="M24" s="22">
        <f t="shared" si="6"/>
        <v>2.6057825599049442E-2</v>
      </c>
      <c r="N24" s="15">
        <f t="shared" si="7"/>
        <v>19</v>
      </c>
    </row>
    <row r="25" spans="2:15" ht="18.75" customHeight="1">
      <c r="B25" s="45" t="s">
        <v>71</v>
      </c>
      <c r="C25" s="46"/>
      <c r="D25" s="62">
        <v>959573658</v>
      </c>
      <c r="E25" s="47">
        <f t="shared" si="0"/>
        <v>1.9923384080496414E-2</v>
      </c>
      <c r="F25" s="43">
        <f t="shared" si="1"/>
        <v>12</v>
      </c>
      <c r="G25" s="62">
        <v>231638</v>
      </c>
      <c r="H25" s="48">
        <f t="shared" si="2"/>
        <v>7</v>
      </c>
      <c r="I25" s="62">
        <v>28008</v>
      </c>
      <c r="J25" s="43">
        <f t="shared" si="3"/>
        <v>6</v>
      </c>
      <c r="K25" s="49">
        <f t="shared" si="4"/>
        <v>34260.699014567268</v>
      </c>
      <c r="L25" s="43">
        <f t="shared" si="5"/>
        <v>15</v>
      </c>
      <c r="M25" s="22">
        <f t="shared" si="6"/>
        <v>0.46220872664862367</v>
      </c>
      <c r="N25" s="15">
        <f t="shared" si="7"/>
        <v>6</v>
      </c>
    </row>
    <row r="26" spans="2:15" ht="18.75" customHeight="1">
      <c r="B26" s="45" t="s">
        <v>72</v>
      </c>
      <c r="C26" s="46"/>
      <c r="D26" s="62">
        <v>3170888540</v>
      </c>
      <c r="E26" s="47">
        <f t="shared" si="0"/>
        <v>6.5836353188912275E-2</v>
      </c>
      <c r="F26" s="43">
        <f t="shared" si="1"/>
        <v>7</v>
      </c>
      <c r="G26" s="62">
        <v>107682</v>
      </c>
      <c r="H26" s="48">
        <f t="shared" si="2"/>
        <v>13</v>
      </c>
      <c r="I26" s="62">
        <v>18576</v>
      </c>
      <c r="J26" s="43">
        <f t="shared" si="3"/>
        <v>13</v>
      </c>
      <c r="K26" s="49">
        <f t="shared" si="4"/>
        <v>170698.13415159346</v>
      </c>
      <c r="L26" s="43">
        <f t="shared" si="5"/>
        <v>3</v>
      </c>
      <c r="M26" s="22">
        <f t="shared" si="6"/>
        <v>0.3065548881114265</v>
      </c>
      <c r="N26" s="15">
        <f t="shared" si="7"/>
        <v>13</v>
      </c>
    </row>
    <row r="27" spans="2:15" ht="18.75" customHeight="1">
      <c r="B27" s="45" t="s">
        <v>96</v>
      </c>
      <c r="C27" s="46"/>
      <c r="D27" s="62">
        <v>254935878</v>
      </c>
      <c r="E27" s="47">
        <f t="shared" si="0"/>
        <v>5.2931688682231167E-3</v>
      </c>
      <c r="F27" s="43">
        <f t="shared" si="1"/>
        <v>17</v>
      </c>
      <c r="G27" s="62">
        <v>94895</v>
      </c>
      <c r="H27" s="48">
        <f t="shared" si="2"/>
        <v>15</v>
      </c>
      <c r="I27" s="62">
        <v>14438</v>
      </c>
      <c r="J27" s="43">
        <f t="shared" si="3"/>
        <v>14</v>
      </c>
      <c r="K27" s="49">
        <f t="shared" si="4"/>
        <v>17657.284803989471</v>
      </c>
      <c r="L27" s="43">
        <f t="shared" si="5"/>
        <v>18</v>
      </c>
      <c r="M27" s="22">
        <f t="shared" si="6"/>
        <v>0.23826655224767312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465701284</v>
      </c>
      <c r="E28" s="47">
        <f t="shared" si="0"/>
        <v>9.6692374478586814E-3</v>
      </c>
      <c r="F28" s="43">
        <f t="shared" si="1"/>
        <v>16</v>
      </c>
      <c r="G28" s="62">
        <v>21685</v>
      </c>
      <c r="H28" s="48">
        <f t="shared" si="2"/>
        <v>18</v>
      </c>
      <c r="I28" s="62">
        <v>10487</v>
      </c>
      <c r="J28" s="43">
        <f t="shared" si="3"/>
        <v>17</v>
      </c>
      <c r="K28" s="49">
        <f t="shared" si="4"/>
        <v>44407.483932487841</v>
      </c>
      <c r="L28" s="43">
        <f t="shared" si="5"/>
        <v>13</v>
      </c>
      <c r="M28" s="22">
        <f t="shared" si="6"/>
        <v>0.17306422866195789</v>
      </c>
      <c r="N28" s="15">
        <f t="shared" si="7"/>
        <v>17</v>
      </c>
    </row>
    <row r="29" spans="2:15" ht="18.75" customHeight="1" thickBot="1">
      <c r="B29" s="50" t="s">
        <v>74</v>
      </c>
      <c r="C29" s="51"/>
      <c r="D29" s="63">
        <v>2292920</v>
      </c>
      <c r="E29" s="52">
        <f t="shared" si="0"/>
        <v>4.7607315441595669E-5</v>
      </c>
      <c r="F29" s="43">
        <f t="shared" si="1"/>
        <v>20</v>
      </c>
      <c r="G29" s="63">
        <v>1261</v>
      </c>
      <c r="H29" s="48">
        <f t="shared" si="2"/>
        <v>20</v>
      </c>
      <c r="I29" s="63">
        <v>230</v>
      </c>
      <c r="J29" s="43">
        <f t="shared" si="3"/>
        <v>20</v>
      </c>
      <c r="K29" s="53">
        <f t="shared" si="4"/>
        <v>9969.217391304348</v>
      </c>
      <c r="L29" s="43">
        <f t="shared" si="5"/>
        <v>20</v>
      </c>
      <c r="M29" s="29">
        <f t="shared" si="6"/>
        <v>3.7956300745923825E-3</v>
      </c>
      <c r="N29" s="15">
        <f t="shared" si="7"/>
        <v>20</v>
      </c>
    </row>
    <row r="30" spans="2:15" ht="18.75" customHeight="1" thickTop="1">
      <c r="B30" s="54" t="s">
        <v>76</v>
      </c>
      <c r="C30" s="55"/>
      <c r="D30" s="64">
        <v>48163186240</v>
      </c>
      <c r="E30" s="86"/>
      <c r="F30" s="87"/>
      <c r="G30" s="64">
        <v>1566111</v>
      </c>
      <c r="H30" s="87"/>
      <c r="I30" s="64">
        <v>55395</v>
      </c>
      <c r="J30" s="87"/>
      <c r="K30" s="56">
        <f>IFERROR(D30/I30,0)</f>
        <v>869450.063002076</v>
      </c>
      <c r="L30" s="87"/>
      <c r="M30" s="31">
        <f t="shared" si="6"/>
        <v>0.91416925209584787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9" priority="24" stopIfTrue="1">
      <formula>$F8&lt;=5</formula>
    </cfRule>
  </conditionalFormatting>
  <conditionalFormatting sqref="H8:H29">
    <cfRule type="expression" dxfId="438" priority="25" stopIfTrue="1">
      <formula>$H8&lt;=5</formula>
    </cfRule>
  </conditionalFormatting>
  <conditionalFormatting sqref="J8:J29">
    <cfRule type="expression" dxfId="437" priority="26" stopIfTrue="1">
      <formula>$J8&lt;=5</formula>
    </cfRule>
  </conditionalFormatting>
  <conditionalFormatting sqref="L8:L29">
    <cfRule type="expression" dxfId="436" priority="27" stopIfTrue="1">
      <formula>$L8&lt;=5</formula>
    </cfRule>
  </conditionalFormatting>
  <conditionalFormatting sqref="E8:E29">
    <cfRule type="expression" dxfId="435" priority="22" stopIfTrue="1">
      <formula>$F8&lt;=5</formula>
    </cfRule>
  </conditionalFormatting>
  <conditionalFormatting sqref="G8:G29">
    <cfRule type="expression" dxfId="434" priority="20" stopIfTrue="1">
      <formula>$H8&lt;=5</formula>
    </cfRule>
  </conditionalFormatting>
  <conditionalFormatting sqref="I8:I29">
    <cfRule type="expression" dxfId="433" priority="18" stopIfTrue="1">
      <formula>$J8&lt;=5</formula>
    </cfRule>
  </conditionalFormatting>
  <conditionalFormatting sqref="K8:K29">
    <cfRule type="expression" dxfId="432" priority="16" stopIfTrue="1">
      <formula>$L8&lt;=5</formula>
    </cfRule>
  </conditionalFormatting>
  <conditionalFormatting sqref="D8:D29">
    <cfRule type="expression" dxfId="431" priority="14" stopIfTrue="1">
      <formula>$F8&lt;=5</formula>
    </cfRule>
  </conditionalFormatting>
  <conditionalFormatting sqref="N8:N29">
    <cfRule type="expression" dxfId="430" priority="8" stopIfTrue="1">
      <formula>$N8&lt;=5</formula>
    </cfRule>
  </conditionalFormatting>
  <conditionalFormatting sqref="M8:M29">
    <cfRule type="expression" dxfId="42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235</v>
      </c>
    </row>
    <row r="3" spans="1:14" s="1" customFormat="1" ht="18.75" customHeight="1">
      <c r="A3" s="37"/>
      <c r="B3" s="97" t="s">
        <v>179</v>
      </c>
      <c r="C3" s="98"/>
      <c r="D3" s="106">
        <v>16741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202524055</v>
      </c>
      <c r="E8" s="42">
        <f t="shared" ref="E8:E29" si="0">IFERROR(D8/$D$30,0)</f>
        <v>1.5380431043123191E-2</v>
      </c>
      <c r="F8" s="43">
        <f>_xlfn.IFS(D8&gt;0,RANK(D8,$D$8:$D$29,0),D8=0,"-")</f>
        <v>15</v>
      </c>
      <c r="G8" s="61">
        <v>26126</v>
      </c>
      <c r="H8" s="48">
        <f>_xlfn.IFS(G8&gt;0,RANK(G8,$G$8:$G$29,0),G8=0,"-")</f>
        <v>14</v>
      </c>
      <c r="I8" s="61">
        <v>5455</v>
      </c>
      <c r="J8" s="43">
        <f>_xlfn.IFS(I8&gt;0,RANK(I8,$I$8:$I$29,0),I8=0,"-")</f>
        <v>12</v>
      </c>
      <c r="K8" s="44">
        <f>IFERROR(D8/I8,0)</f>
        <v>37126.316223648028</v>
      </c>
      <c r="L8" s="43">
        <f>_xlfn.IFS(K8&gt;0,RANK(K8,$K$8:$K$29,0),K8=0,"-")</f>
        <v>14</v>
      </c>
      <c r="M8" s="16">
        <f>IFERROR(I8/$D$3,0)</f>
        <v>0.32584672361268741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1585634589</v>
      </c>
      <c r="E9" s="47">
        <f t="shared" si="0"/>
        <v>0.12041899642837726</v>
      </c>
      <c r="F9" s="43">
        <f t="shared" ref="F9:F29" si="1">_xlfn.IFS(D9&gt;0,RANK(D9,$D$8:$D$29,0),D9=0,"-")</f>
        <v>2</v>
      </c>
      <c r="G9" s="62">
        <v>36770</v>
      </c>
      <c r="H9" s="48">
        <f t="shared" ref="H9:H29" si="2">_xlfn.IFS(G9&gt;0,RANK(G9,$G$8:$G$29,0),G9=0,"-")</f>
        <v>11</v>
      </c>
      <c r="I9" s="62">
        <v>6799</v>
      </c>
      <c r="J9" s="43">
        <f t="shared" ref="J9:J29" si="3">_xlfn.IFS(I9&gt;0,RANK(I9,$I$8:$I$29,0),I9=0,"-")</f>
        <v>10</v>
      </c>
      <c r="K9" s="49">
        <f t="shared" ref="K9:K29" si="4">IFERROR(D9/I9,0)</f>
        <v>233215.85365494926</v>
      </c>
      <c r="L9" s="43">
        <f t="shared" ref="L9:L29" si="5">_xlfn.IFS(K9&gt;0,RANK(K9,$K$8:$K$29,0),K9=0,"-")</f>
        <v>1</v>
      </c>
      <c r="M9" s="22">
        <f t="shared" ref="M9:M30" si="6">IFERROR(I9/$D$3,0)</f>
        <v>0.40612866614897558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176249991</v>
      </c>
      <c r="E10" s="47">
        <f t="shared" si="0"/>
        <v>1.3385080764487868E-2</v>
      </c>
      <c r="F10" s="43">
        <f t="shared" si="1"/>
        <v>16</v>
      </c>
      <c r="G10" s="62">
        <v>15770</v>
      </c>
      <c r="H10" s="48">
        <f t="shared" si="2"/>
        <v>16</v>
      </c>
      <c r="I10" s="62">
        <v>3015</v>
      </c>
      <c r="J10" s="43">
        <f t="shared" si="3"/>
        <v>17</v>
      </c>
      <c r="K10" s="49">
        <f t="shared" si="4"/>
        <v>58457.708457711444</v>
      </c>
      <c r="L10" s="43">
        <f t="shared" si="5"/>
        <v>13</v>
      </c>
      <c r="M10" s="22">
        <f t="shared" si="6"/>
        <v>0.18009676841287856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935852565</v>
      </c>
      <c r="E11" s="47">
        <f t="shared" si="0"/>
        <v>7.1072129394764802E-2</v>
      </c>
      <c r="F11" s="43">
        <f t="shared" si="1"/>
        <v>6</v>
      </c>
      <c r="G11" s="62">
        <v>156449</v>
      </c>
      <c r="H11" s="48">
        <f t="shared" si="2"/>
        <v>3</v>
      </c>
      <c r="I11" s="62">
        <v>11827</v>
      </c>
      <c r="J11" s="43">
        <f t="shared" si="3"/>
        <v>2</v>
      </c>
      <c r="K11" s="49">
        <f t="shared" si="4"/>
        <v>79128.482709055548</v>
      </c>
      <c r="L11" s="43">
        <f t="shared" si="5"/>
        <v>10</v>
      </c>
      <c r="M11" s="22">
        <f t="shared" si="6"/>
        <v>0.70646914760169643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349438439</v>
      </c>
      <c r="E12" s="47">
        <f t="shared" si="0"/>
        <v>2.6537656550754473E-2</v>
      </c>
      <c r="F12" s="43">
        <f t="shared" si="1"/>
        <v>11</v>
      </c>
      <c r="G12" s="62">
        <v>35989</v>
      </c>
      <c r="H12" s="48">
        <f t="shared" si="2"/>
        <v>12</v>
      </c>
      <c r="I12" s="62">
        <v>3702</v>
      </c>
      <c r="J12" s="43">
        <f t="shared" si="3"/>
        <v>15</v>
      </c>
      <c r="K12" s="49">
        <f t="shared" si="4"/>
        <v>94391.79875742842</v>
      </c>
      <c r="L12" s="43">
        <f t="shared" si="5"/>
        <v>8</v>
      </c>
      <c r="M12" s="22">
        <f t="shared" si="6"/>
        <v>0.22113374350397227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798611268</v>
      </c>
      <c r="E13" s="47">
        <f t="shared" si="0"/>
        <v>6.064951414159258E-2</v>
      </c>
      <c r="F13" s="43">
        <f t="shared" si="1"/>
        <v>9</v>
      </c>
      <c r="G13" s="62">
        <v>96534</v>
      </c>
      <c r="H13" s="48">
        <f t="shared" si="2"/>
        <v>5</v>
      </c>
      <c r="I13" s="62">
        <v>7399</v>
      </c>
      <c r="J13" s="43">
        <f t="shared" si="3"/>
        <v>7</v>
      </c>
      <c r="K13" s="49">
        <f t="shared" si="4"/>
        <v>107935.02743614002</v>
      </c>
      <c r="L13" s="43">
        <f t="shared" si="5"/>
        <v>7</v>
      </c>
      <c r="M13" s="22">
        <f t="shared" si="6"/>
        <v>0.44196881906696134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475199434</v>
      </c>
      <c r="E14" s="47">
        <f t="shared" si="0"/>
        <v>3.6088414911345568E-2</v>
      </c>
      <c r="F14" s="43">
        <f t="shared" si="1"/>
        <v>10</v>
      </c>
      <c r="G14" s="62">
        <v>41719</v>
      </c>
      <c r="H14" s="48">
        <f t="shared" si="2"/>
        <v>10</v>
      </c>
      <c r="I14" s="62">
        <v>7264</v>
      </c>
      <c r="J14" s="43">
        <f t="shared" si="3"/>
        <v>8</v>
      </c>
      <c r="K14" s="49">
        <f t="shared" si="4"/>
        <v>65418.424284140972</v>
      </c>
      <c r="L14" s="43">
        <f t="shared" si="5"/>
        <v>12</v>
      </c>
      <c r="M14" s="22">
        <f t="shared" si="6"/>
        <v>0.43390478466041454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33041633</v>
      </c>
      <c r="E15" s="47">
        <f t="shared" si="0"/>
        <v>2.5093046744925369E-3</v>
      </c>
      <c r="F15" s="43">
        <f t="shared" si="1"/>
        <v>18</v>
      </c>
      <c r="G15" s="62">
        <v>7751</v>
      </c>
      <c r="H15" s="48">
        <f t="shared" si="2"/>
        <v>17</v>
      </c>
      <c r="I15" s="62">
        <v>2165</v>
      </c>
      <c r="J15" s="43">
        <f t="shared" si="3"/>
        <v>18</v>
      </c>
      <c r="K15" s="49">
        <f t="shared" si="4"/>
        <v>15261.724249422632</v>
      </c>
      <c r="L15" s="43">
        <f t="shared" si="5"/>
        <v>18</v>
      </c>
      <c r="M15" s="22">
        <f t="shared" si="6"/>
        <v>0.12932321844573202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2672854222</v>
      </c>
      <c r="E16" s="47">
        <f t="shared" si="0"/>
        <v>0.2029865047378776</v>
      </c>
      <c r="F16" s="43">
        <f t="shared" si="1"/>
        <v>1</v>
      </c>
      <c r="G16" s="62">
        <v>196280</v>
      </c>
      <c r="H16" s="48">
        <f t="shared" si="2"/>
        <v>1</v>
      </c>
      <c r="I16" s="62">
        <v>12987</v>
      </c>
      <c r="J16" s="43">
        <f t="shared" si="3"/>
        <v>1</v>
      </c>
      <c r="K16" s="49">
        <f t="shared" si="4"/>
        <v>205809.9809039809</v>
      </c>
      <c r="L16" s="43">
        <f t="shared" si="5"/>
        <v>2</v>
      </c>
      <c r="M16" s="22">
        <f t="shared" si="6"/>
        <v>0.77576010990980226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853534287</v>
      </c>
      <c r="E17" s="47">
        <f t="shared" si="0"/>
        <v>6.4820572766750198E-2</v>
      </c>
      <c r="F17" s="43">
        <f t="shared" si="1"/>
        <v>8</v>
      </c>
      <c r="G17" s="62">
        <v>55943</v>
      </c>
      <c r="H17" s="48">
        <f t="shared" si="2"/>
        <v>6</v>
      </c>
      <c r="I17" s="62">
        <v>7403</v>
      </c>
      <c r="J17" s="43">
        <f t="shared" si="3"/>
        <v>6</v>
      </c>
      <c r="K17" s="49">
        <f t="shared" si="4"/>
        <v>115295.72970417398</v>
      </c>
      <c r="L17" s="43">
        <f t="shared" si="5"/>
        <v>6</v>
      </c>
      <c r="M17" s="22">
        <f t="shared" si="6"/>
        <v>0.44220775341974794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961410582</v>
      </c>
      <c r="E18" s="47">
        <f t="shared" si="0"/>
        <v>7.3013100397283343E-2</v>
      </c>
      <c r="F18" s="43">
        <f t="shared" si="1"/>
        <v>5</v>
      </c>
      <c r="G18" s="62">
        <v>157598</v>
      </c>
      <c r="H18" s="48">
        <f t="shared" si="2"/>
        <v>2</v>
      </c>
      <c r="I18" s="62">
        <v>11657</v>
      </c>
      <c r="J18" s="43">
        <f t="shared" si="3"/>
        <v>3</v>
      </c>
      <c r="K18" s="49">
        <f t="shared" si="4"/>
        <v>82474.957707815047</v>
      </c>
      <c r="L18" s="43">
        <f t="shared" si="5"/>
        <v>9</v>
      </c>
      <c r="M18" s="22">
        <f t="shared" si="6"/>
        <v>0.69631443760826717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224203046</v>
      </c>
      <c r="E19" s="47">
        <f t="shared" si="0"/>
        <v>1.7026814363662511E-2</v>
      </c>
      <c r="F19" s="43">
        <f t="shared" si="1"/>
        <v>13</v>
      </c>
      <c r="G19" s="62">
        <v>48918</v>
      </c>
      <c r="H19" s="48">
        <f t="shared" si="2"/>
        <v>9</v>
      </c>
      <c r="I19" s="62">
        <v>7132</v>
      </c>
      <c r="J19" s="43">
        <f t="shared" si="3"/>
        <v>9</v>
      </c>
      <c r="K19" s="49">
        <f t="shared" si="4"/>
        <v>31436.209478407178</v>
      </c>
      <c r="L19" s="43">
        <f t="shared" si="5"/>
        <v>16</v>
      </c>
      <c r="M19" s="22">
        <f t="shared" si="6"/>
        <v>0.42601995101845769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1504179379</v>
      </c>
      <c r="E20" s="47">
        <f t="shared" si="0"/>
        <v>0.11423298439880321</v>
      </c>
      <c r="F20" s="43">
        <f t="shared" si="1"/>
        <v>3</v>
      </c>
      <c r="G20" s="62">
        <v>139894</v>
      </c>
      <c r="H20" s="48">
        <f t="shared" si="2"/>
        <v>4</v>
      </c>
      <c r="I20" s="62">
        <v>10931</v>
      </c>
      <c r="J20" s="43">
        <f t="shared" si="3"/>
        <v>4</v>
      </c>
      <c r="K20" s="49">
        <f t="shared" si="4"/>
        <v>137606.74951971456</v>
      </c>
      <c r="L20" s="43">
        <f t="shared" si="5"/>
        <v>5</v>
      </c>
      <c r="M20" s="22">
        <f t="shared" si="6"/>
        <v>0.65294785257750432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969633027</v>
      </c>
      <c r="E21" s="47">
        <f t="shared" si="0"/>
        <v>7.363754349530631E-2</v>
      </c>
      <c r="F21" s="43">
        <f t="shared" si="1"/>
        <v>4</v>
      </c>
      <c r="G21" s="62">
        <v>52799</v>
      </c>
      <c r="H21" s="48">
        <f t="shared" si="2"/>
        <v>8</v>
      </c>
      <c r="I21" s="62">
        <v>5827</v>
      </c>
      <c r="J21" s="43">
        <f t="shared" si="3"/>
        <v>11</v>
      </c>
      <c r="K21" s="49">
        <f t="shared" si="4"/>
        <v>166403.4712545049</v>
      </c>
      <c r="L21" s="43">
        <f t="shared" si="5"/>
        <v>4</v>
      </c>
      <c r="M21" s="22">
        <f t="shared" si="6"/>
        <v>0.34806761842183859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13204</v>
      </c>
      <c r="E22" s="47">
        <f t="shared" si="0"/>
        <v>1.0027609386618228E-6</v>
      </c>
      <c r="F22" s="43">
        <f t="shared" si="1"/>
        <v>21</v>
      </c>
      <c r="G22" s="62">
        <v>5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4401.333333333333</v>
      </c>
      <c r="L22" s="43">
        <f t="shared" si="5"/>
        <v>21</v>
      </c>
      <c r="M22" s="22">
        <f t="shared" si="6"/>
        <v>1.7920076458992891E-4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2350</v>
      </c>
      <c r="E23" s="47">
        <f t="shared" si="0"/>
        <v>1.7846775263975184E-7</v>
      </c>
      <c r="F23" s="43">
        <f t="shared" si="1"/>
        <v>22</v>
      </c>
      <c r="G23" s="62">
        <v>3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1175</v>
      </c>
      <c r="L23" s="43">
        <f t="shared" si="5"/>
        <v>22</v>
      </c>
      <c r="M23" s="22">
        <f t="shared" si="6"/>
        <v>1.1946717639328595E-4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2342663</v>
      </c>
      <c r="E24" s="47">
        <f t="shared" si="0"/>
        <v>1.7791055353289317E-4</v>
      </c>
      <c r="F24" s="43">
        <f t="shared" si="1"/>
        <v>19</v>
      </c>
      <c r="G24" s="62">
        <v>1463</v>
      </c>
      <c r="H24" s="48">
        <f t="shared" si="2"/>
        <v>19</v>
      </c>
      <c r="I24" s="62">
        <v>486</v>
      </c>
      <c r="J24" s="43">
        <f t="shared" si="3"/>
        <v>19</v>
      </c>
      <c r="K24" s="49">
        <f t="shared" si="4"/>
        <v>4820.2942386831273</v>
      </c>
      <c r="L24" s="43">
        <f t="shared" si="5"/>
        <v>20</v>
      </c>
      <c r="M24" s="22">
        <f t="shared" si="6"/>
        <v>2.9030523863568483E-2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266969199</v>
      </c>
      <c r="E25" s="47">
        <f t="shared" si="0"/>
        <v>2.027463530619774E-2</v>
      </c>
      <c r="F25" s="43">
        <f t="shared" si="1"/>
        <v>12</v>
      </c>
      <c r="G25" s="62">
        <v>53155</v>
      </c>
      <c r="H25" s="48">
        <f t="shared" si="2"/>
        <v>7</v>
      </c>
      <c r="I25" s="62">
        <v>7445</v>
      </c>
      <c r="J25" s="43">
        <f t="shared" si="3"/>
        <v>5</v>
      </c>
      <c r="K25" s="49">
        <f t="shared" si="4"/>
        <v>35858.858159838819</v>
      </c>
      <c r="L25" s="43">
        <f t="shared" si="5"/>
        <v>15</v>
      </c>
      <c r="M25" s="22">
        <f t="shared" si="6"/>
        <v>0.44471656412400695</v>
      </c>
      <c r="N25" s="15">
        <f t="shared" si="7"/>
        <v>5</v>
      </c>
    </row>
    <row r="26" spans="2:15" ht="18.75" customHeight="1">
      <c r="B26" s="45" t="s">
        <v>40</v>
      </c>
      <c r="C26" s="46"/>
      <c r="D26" s="62">
        <v>866681602</v>
      </c>
      <c r="E26" s="47">
        <f t="shared" si="0"/>
        <v>6.5819028835387178E-2</v>
      </c>
      <c r="F26" s="43">
        <f t="shared" si="1"/>
        <v>7</v>
      </c>
      <c r="G26" s="62">
        <v>27806</v>
      </c>
      <c r="H26" s="48">
        <f t="shared" si="2"/>
        <v>13</v>
      </c>
      <c r="I26" s="62">
        <v>5099</v>
      </c>
      <c r="J26" s="43">
        <f t="shared" si="3"/>
        <v>13</v>
      </c>
      <c r="K26" s="49">
        <f t="shared" si="4"/>
        <v>169970.89664640126</v>
      </c>
      <c r="L26" s="43">
        <f t="shared" si="5"/>
        <v>3</v>
      </c>
      <c r="M26" s="22">
        <f t="shared" si="6"/>
        <v>0.30458156621468252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73372595</v>
      </c>
      <c r="E27" s="47">
        <f t="shared" si="0"/>
        <v>5.5721881425517842E-3</v>
      </c>
      <c r="F27" s="43">
        <f t="shared" si="1"/>
        <v>17</v>
      </c>
      <c r="G27" s="62">
        <v>25418</v>
      </c>
      <c r="H27" s="48">
        <f t="shared" si="2"/>
        <v>15</v>
      </c>
      <c r="I27" s="62">
        <v>4362</v>
      </c>
      <c r="J27" s="43">
        <f t="shared" si="3"/>
        <v>14</v>
      </c>
      <c r="K27" s="49">
        <f t="shared" si="4"/>
        <v>16820.860843649702</v>
      </c>
      <c r="L27" s="43">
        <f t="shared" si="5"/>
        <v>17</v>
      </c>
      <c r="M27" s="22">
        <f t="shared" si="6"/>
        <v>0.26055791171375664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215636104</v>
      </c>
      <c r="E28" s="47">
        <f t="shared" si="0"/>
        <v>1.6376208880370981E-2</v>
      </c>
      <c r="F28" s="43">
        <f t="shared" si="1"/>
        <v>14</v>
      </c>
      <c r="G28" s="62">
        <v>6091</v>
      </c>
      <c r="H28" s="48">
        <f t="shared" si="2"/>
        <v>18</v>
      </c>
      <c r="I28" s="62">
        <v>3226</v>
      </c>
      <c r="J28" s="43">
        <f t="shared" si="3"/>
        <v>16</v>
      </c>
      <c r="K28" s="49">
        <f t="shared" si="4"/>
        <v>66843.181649101054</v>
      </c>
      <c r="L28" s="43">
        <f t="shared" si="5"/>
        <v>11</v>
      </c>
      <c r="M28" s="22">
        <f t="shared" si="6"/>
        <v>0.19270055552237023</v>
      </c>
      <c r="N28" s="15">
        <f t="shared" si="7"/>
        <v>16</v>
      </c>
    </row>
    <row r="29" spans="2:15" ht="18.75" customHeight="1" thickBot="1">
      <c r="B29" s="50" t="s">
        <v>43</v>
      </c>
      <c r="C29" s="51"/>
      <c r="D29" s="63">
        <v>260706</v>
      </c>
      <c r="E29" s="52">
        <f t="shared" si="0"/>
        <v>1.9798984646680488E-5</v>
      </c>
      <c r="F29" s="43">
        <f t="shared" si="1"/>
        <v>20</v>
      </c>
      <c r="G29" s="63">
        <v>196</v>
      </c>
      <c r="H29" s="48">
        <f t="shared" si="2"/>
        <v>20</v>
      </c>
      <c r="I29" s="63">
        <v>49</v>
      </c>
      <c r="J29" s="43">
        <f t="shared" si="3"/>
        <v>20</v>
      </c>
      <c r="K29" s="53">
        <f t="shared" si="4"/>
        <v>5320.5306122448983</v>
      </c>
      <c r="L29" s="43">
        <f t="shared" si="5"/>
        <v>19</v>
      </c>
      <c r="M29" s="29">
        <f t="shared" si="6"/>
        <v>2.9269458216355055E-3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13167644940</v>
      </c>
      <c r="E30" s="86"/>
      <c r="F30" s="87"/>
      <c r="G30" s="64">
        <v>408696</v>
      </c>
      <c r="H30" s="87"/>
      <c r="I30" s="64">
        <v>15537</v>
      </c>
      <c r="J30" s="87"/>
      <c r="K30" s="56">
        <f>IFERROR(D30/I30,0)</f>
        <v>847502.40973160847</v>
      </c>
      <c r="L30" s="87"/>
      <c r="M30" s="31">
        <f t="shared" si="6"/>
        <v>0.92808075981124183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28" priority="24" stopIfTrue="1">
      <formula>$F8&lt;=5</formula>
    </cfRule>
  </conditionalFormatting>
  <conditionalFormatting sqref="H8:H29">
    <cfRule type="expression" dxfId="427" priority="25" stopIfTrue="1">
      <formula>$H8&lt;=5</formula>
    </cfRule>
  </conditionalFormatting>
  <conditionalFormatting sqref="J8:J29">
    <cfRule type="expression" dxfId="426" priority="26" stopIfTrue="1">
      <formula>$J8&lt;=5</formula>
    </cfRule>
  </conditionalFormatting>
  <conditionalFormatting sqref="L8:L29">
    <cfRule type="expression" dxfId="425" priority="27" stopIfTrue="1">
      <formula>$L8&lt;=5</formula>
    </cfRule>
  </conditionalFormatting>
  <conditionalFormatting sqref="E8:E29">
    <cfRule type="expression" dxfId="424" priority="22" stopIfTrue="1">
      <formula>$F8&lt;=5</formula>
    </cfRule>
  </conditionalFormatting>
  <conditionalFormatting sqref="G8:G29">
    <cfRule type="expression" dxfId="423" priority="20" stopIfTrue="1">
      <formula>$H8&lt;=5</formula>
    </cfRule>
  </conditionalFormatting>
  <conditionalFormatting sqref="I8:I29">
    <cfRule type="expression" dxfId="422" priority="18" stopIfTrue="1">
      <formula>$J8&lt;=5</formula>
    </cfRule>
  </conditionalFormatting>
  <conditionalFormatting sqref="K8:K29">
    <cfRule type="expression" dxfId="421" priority="16" stopIfTrue="1">
      <formula>$L8&lt;=5</formula>
    </cfRule>
  </conditionalFormatting>
  <conditionalFormatting sqref="D8:D29">
    <cfRule type="expression" dxfId="420" priority="14" stopIfTrue="1">
      <formula>$F8&lt;=5</formula>
    </cfRule>
  </conditionalFormatting>
  <conditionalFormatting sqref="N8:N29">
    <cfRule type="expression" dxfId="419" priority="8" stopIfTrue="1">
      <formula>$N8&lt;=5</formula>
    </cfRule>
  </conditionalFormatting>
  <conditionalFormatting sqref="M8:M29">
    <cfRule type="expression" dxfId="41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236</v>
      </c>
    </row>
    <row r="3" spans="1:14" s="1" customFormat="1" ht="18.75" customHeight="1">
      <c r="A3" s="37"/>
      <c r="B3" s="97" t="s">
        <v>179</v>
      </c>
      <c r="C3" s="98"/>
      <c r="D3" s="106">
        <v>51067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800376008</v>
      </c>
      <c r="E8" s="42">
        <f t="shared" ref="E8:E29" si="0">IFERROR(D8/$D$30,0)</f>
        <v>1.9289524324382849E-2</v>
      </c>
      <c r="F8" s="43">
        <f>_xlfn.IFS(D8&gt;0,RANK(D8,$D$8:$D$29,0),D8=0,"-")</f>
        <v>14</v>
      </c>
      <c r="G8" s="61">
        <v>96180</v>
      </c>
      <c r="H8" s="48">
        <f>_xlfn.IFS(G8&gt;0,RANK(G8,$G$8:$G$29,0),G8=0,"-")</f>
        <v>14</v>
      </c>
      <c r="I8" s="61">
        <v>17865</v>
      </c>
      <c r="J8" s="43">
        <f>_xlfn.IFS(I8&gt;0,RANK(I8,$I$8:$I$29,0),I8=0,"-")</f>
        <v>12</v>
      </c>
      <c r="K8" s="44">
        <f>IFERROR(D8/I8,0)</f>
        <v>44801.343856703053</v>
      </c>
      <c r="L8" s="43">
        <f>_xlfn.IFS(K8&gt;0,RANK(K8,$K$8:$K$29,0),K8=0,"-")</f>
        <v>14</v>
      </c>
      <c r="M8" s="16">
        <f>IFERROR(I8/$D$3,0)</f>
        <v>0.34983453110619384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4683005333</v>
      </c>
      <c r="E9" s="47">
        <f t="shared" si="0"/>
        <v>0.11286313480065997</v>
      </c>
      <c r="F9" s="43">
        <f t="shared" ref="F9:F29" si="1">_xlfn.IFS(D9&gt;0,RANK(D9,$D$8:$D$29,0),D9=0,"-")</f>
        <v>3</v>
      </c>
      <c r="G9" s="62">
        <v>124929</v>
      </c>
      <c r="H9" s="48">
        <f t="shared" ref="H9:H29" si="2">_xlfn.IFS(G9&gt;0,RANK(G9,$G$8:$G$29,0),G9=0,"-")</f>
        <v>11</v>
      </c>
      <c r="I9" s="62">
        <v>21633</v>
      </c>
      <c r="J9" s="43">
        <f t="shared" ref="J9:J29" si="3">_xlfn.IFS(I9&gt;0,RANK(I9,$I$8:$I$29,0),I9=0,"-")</f>
        <v>10</v>
      </c>
      <c r="K9" s="49">
        <f t="shared" ref="K9:K29" si="4">IFERROR(D9/I9,0)</f>
        <v>216475.07664216706</v>
      </c>
      <c r="L9" s="43">
        <f t="shared" ref="L9:L29" si="5">_xlfn.IFS(K9&gt;0,RANK(K9,$K$8:$K$29,0),K9=0,"-")</f>
        <v>1</v>
      </c>
      <c r="M9" s="22">
        <f t="shared" ref="M9:M30" si="6">IFERROR(I9/$D$3,0)</f>
        <v>0.4236199502614213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571108678</v>
      </c>
      <c r="E10" s="47">
        <f t="shared" si="0"/>
        <v>1.3764049179429092E-2</v>
      </c>
      <c r="F10" s="43">
        <f t="shared" si="1"/>
        <v>16</v>
      </c>
      <c r="G10" s="62">
        <v>57357</v>
      </c>
      <c r="H10" s="48">
        <f t="shared" si="2"/>
        <v>16</v>
      </c>
      <c r="I10" s="62">
        <v>10831</v>
      </c>
      <c r="J10" s="43">
        <f t="shared" si="3"/>
        <v>15</v>
      </c>
      <c r="K10" s="49">
        <f t="shared" si="4"/>
        <v>52729.081155941283</v>
      </c>
      <c r="L10" s="43">
        <f t="shared" si="5"/>
        <v>13</v>
      </c>
      <c r="M10" s="22">
        <f t="shared" si="6"/>
        <v>0.21209391583605852</v>
      </c>
      <c r="N10" s="15">
        <f t="shared" si="7"/>
        <v>15</v>
      </c>
    </row>
    <row r="11" spans="1:14" ht="18.75" customHeight="1">
      <c r="B11" s="45" t="s">
        <v>31</v>
      </c>
      <c r="C11" s="46"/>
      <c r="D11" s="62">
        <v>2994410457</v>
      </c>
      <c r="E11" s="47">
        <f t="shared" si="0"/>
        <v>7.2167022462132399E-2</v>
      </c>
      <c r="F11" s="43">
        <f t="shared" si="1"/>
        <v>5</v>
      </c>
      <c r="G11" s="62">
        <v>527336</v>
      </c>
      <c r="H11" s="48">
        <f t="shared" si="2"/>
        <v>2</v>
      </c>
      <c r="I11" s="62">
        <v>36596</v>
      </c>
      <c r="J11" s="43">
        <f t="shared" si="3"/>
        <v>2</v>
      </c>
      <c r="K11" s="49">
        <f t="shared" si="4"/>
        <v>81823.435812657117</v>
      </c>
      <c r="L11" s="43">
        <f t="shared" si="5"/>
        <v>10</v>
      </c>
      <c r="M11" s="22">
        <f t="shared" si="6"/>
        <v>0.71662717606281945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1033501316</v>
      </c>
      <c r="E12" s="47">
        <f t="shared" si="0"/>
        <v>2.4907978968634559E-2</v>
      </c>
      <c r="F12" s="43">
        <f t="shared" si="1"/>
        <v>11</v>
      </c>
      <c r="G12" s="62">
        <v>105494</v>
      </c>
      <c r="H12" s="48">
        <f t="shared" si="2"/>
        <v>12</v>
      </c>
      <c r="I12" s="62">
        <v>10457</v>
      </c>
      <c r="J12" s="43">
        <f t="shared" si="3"/>
        <v>16</v>
      </c>
      <c r="K12" s="49">
        <f t="shared" si="4"/>
        <v>98833.443243760164</v>
      </c>
      <c r="L12" s="43">
        <f t="shared" si="5"/>
        <v>8</v>
      </c>
      <c r="M12" s="22">
        <f t="shared" si="6"/>
        <v>0.20477020384984432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2282341077</v>
      </c>
      <c r="E13" s="47">
        <f t="shared" si="0"/>
        <v>5.5005738904319638E-2</v>
      </c>
      <c r="F13" s="43">
        <f t="shared" si="1"/>
        <v>9</v>
      </c>
      <c r="G13" s="62">
        <v>321455</v>
      </c>
      <c r="H13" s="48">
        <f t="shared" si="2"/>
        <v>5</v>
      </c>
      <c r="I13" s="62">
        <v>22956</v>
      </c>
      <c r="J13" s="43">
        <f t="shared" si="3"/>
        <v>7</v>
      </c>
      <c r="K13" s="49">
        <f t="shared" si="4"/>
        <v>99422.420151594357</v>
      </c>
      <c r="L13" s="43">
        <f t="shared" si="5"/>
        <v>7</v>
      </c>
      <c r="M13" s="22">
        <f t="shared" si="6"/>
        <v>0.44952709185971373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1591811384</v>
      </c>
      <c r="E14" s="47">
        <f t="shared" si="0"/>
        <v>3.8363574250838271E-2</v>
      </c>
      <c r="F14" s="43">
        <f t="shared" si="1"/>
        <v>10</v>
      </c>
      <c r="G14" s="62">
        <v>156213</v>
      </c>
      <c r="H14" s="48">
        <f t="shared" si="2"/>
        <v>10</v>
      </c>
      <c r="I14" s="62">
        <v>22111</v>
      </c>
      <c r="J14" s="43">
        <f t="shared" si="3"/>
        <v>9</v>
      </c>
      <c r="K14" s="49">
        <f t="shared" si="4"/>
        <v>71991.83139613767</v>
      </c>
      <c r="L14" s="43">
        <f t="shared" si="5"/>
        <v>11</v>
      </c>
      <c r="M14" s="22">
        <f t="shared" si="6"/>
        <v>0.43298020247909608</v>
      </c>
      <c r="N14" s="15">
        <f t="shared" si="7"/>
        <v>9</v>
      </c>
    </row>
    <row r="15" spans="1:14" ht="18.75" customHeight="1">
      <c r="B15" s="45" t="s">
        <v>35</v>
      </c>
      <c r="C15" s="46"/>
      <c r="D15" s="62">
        <v>142085044</v>
      </c>
      <c r="E15" s="47">
        <f t="shared" si="0"/>
        <v>3.4243316703328861E-3</v>
      </c>
      <c r="F15" s="43">
        <f t="shared" si="1"/>
        <v>18</v>
      </c>
      <c r="G15" s="62">
        <v>33085</v>
      </c>
      <c r="H15" s="48">
        <f t="shared" si="2"/>
        <v>17</v>
      </c>
      <c r="I15" s="62">
        <v>6981</v>
      </c>
      <c r="J15" s="43">
        <f t="shared" si="3"/>
        <v>18</v>
      </c>
      <c r="K15" s="49">
        <f t="shared" si="4"/>
        <v>20353.107577710929</v>
      </c>
      <c r="L15" s="43">
        <f t="shared" si="5"/>
        <v>17</v>
      </c>
      <c r="M15" s="22">
        <f t="shared" si="6"/>
        <v>0.13670276303679479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8157241142</v>
      </c>
      <c r="E16" s="47">
        <f t="shared" si="0"/>
        <v>0.19659422553363884</v>
      </c>
      <c r="F16" s="43">
        <f t="shared" si="1"/>
        <v>1</v>
      </c>
      <c r="G16" s="62">
        <v>632138</v>
      </c>
      <c r="H16" s="48">
        <f t="shared" si="2"/>
        <v>1</v>
      </c>
      <c r="I16" s="62">
        <v>39339</v>
      </c>
      <c r="J16" s="43">
        <f t="shared" si="3"/>
        <v>1</v>
      </c>
      <c r="K16" s="49">
        <f t="shared" si="4"/>
        <v>207357.61310658633</v>
      </c>
      <c r="L16" s="43">
        <f t="shared" si="5"/>
        <v>2</v>
      </c>
      <c r="M16" s="22">
        <f t="shared" si="6"/>
        <v>0.77034092466759352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2667315321</v>
      </c>
      <c r="E17" s="47">
        <f t="shared" si="0"/>
        <v>6.4283840658587735E-2</v>
      </c>
      <c r="F17" s="43">
        <f t="shared" si="1"/>
        <v>8</v>
      </c>
      <c r="G17" s="62">
        <v>206448</v>
      </c>
      <c r="H17" s="48">
        <f t="shared" si="2"/>
        <v>6</v>
      </c>
      <c r="I17" s="62">
        <v>23922</v>
      </c>
      <c r="J17" s="43">
        <f t="shared" si="3"/>
        <v>5</v>
      </c>
      <c r="K17" s="49">
        <f t="shared" si="4"/>
        <v>111500.51504890896</v>
      </c>
      <c r="L17" s="43">
        <f t="shared" si="5"/>
        <v>6</v>
      </c>
      <c r="M17" s="22">
        <f t="shared" si="6"/>
        <v>0.46844341747116536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3076720764</v>
      </c>
      <c r="E18" s="47">
        <f t="shared" si="0"/>
        <v>7.4150748427371377E-2</v>
      </c>
      <c r="F18" s="43">
        <f t="shared" si="1"/>
        <v>4</v>
      </c>
      <c r="G18" s="62">
        <v>515943</v>
      </c>
      <c r="H18" s="48">
        <f t="shared" si="2"/>
        <v>3</v>
      </c>
      <c r="I18" s="62">
        <v>35756</v>
      </c>
      <c r="J18" s="43">
        <f t="shared" si="3"/>
        <v>3</v>
      </c>
      <c r="K18" s="49">
        <f t="shared" si="4"/>
        <v>86047.677704441216</v>
      </c>
      <c r="L18" s="43">
        <f t="shared" si="5"/>
        <v>9</v>
      </c>
      <c r="M18" s="22">
        <f t="shared" si="6"/>
        <v>0.70017819727025277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890913417</v>
      </c>
      <c r="E19" s="47">
        <f t="shared" si="0"/>
        <v>2.1471528202205357E-2</v>
      </c>
      <c r="F19" s="43">
        <f t="shared" si="1"/>
        <v>12</v>
      </c>
      <c r="G19" s="62">
        <v>179071</v>
      </c>
      <c r="H19" s="48">
        <f t="shared" si="2"/>
        <v>8</v>
      </c>
      <c r="I19" s="62">
        <v>22803</v>
      </c>
      <c r="J19" s="43">
        <f t="shared" si="3"/>
        <v>8</v>
      </c>
      <c r="K19" s="49">
        <f t="shared" si="4"/>
        <v>39070.009077752926</v>
      </c>
      <c r="L19" s="43">
        <f t="shared" si="5"/>
        <v>15</v>
      </c>
      <c r="M19" s="22">
        <f t="shared" si="6"/>
        <v>0.44653102786535337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5315019899</v>
      </c>
      <c r="E20" s="47">
        <f t="shared" si="0"/>
        <v>0.12809505107796706</v>
      </c>
      <c r="F20" s="43">
        <f t="shared" si="1"/>
        <v>2</v>
      </c>
      <c r="G20" s="62">
        <v>499714</v>
      </c>
      <c r="H20" s="48">
        <f t="shared" si="2"/>
        <v>4</v>
      </c>
      <c r="I20" s="62">
        <v>34173</v>
      </c>
      <c r="J20" s="43">
        <f t="shared" si="3"/>
        <v>4</v>
      </c>
      <c r="K20" s="49">
        <f t="shared" si="4"/>
        <v>155532.72756269568</v>
      </c>
      <c r="L20" s="43">
        <f t="shared" si="5"/>
        <v>4</v>
      </c>
      <c r="M20" s="22">
        <f t="shared" si="6"/>
        <v>0.66917970509330882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2781982151</v>
      </c>
      <c r="E21" s="47">
        <f t="shared" si="0"/>
        <v>6.7047377526730428E-2</v>
      </c>
      <c r="F21" s="43">
        <f t="shared" si="1"/>
        <v>6</v>
      </c>
      <c r="G21" s="62">
        <v>184849</v>
      </c>
      <c r="H21" s="48">
        <f t="shared" si="2"/>
        <v>7</v>
      </c>
      <c r="I21" s="62">
        <v>19373</v>
      </c>
      <c r="J21" s="43">
        <f t="shared" si="3"/>
        <v>11</v>
      </c>
      <c r="K21" s="49">
        <f t="shared" si="4"/>
        <v>143600.99886439892</v>
      </c>
      <c r="L21" s="43">
        <f t="shared" si="5"/>
        <v>5</v>
      </c>
      <c r="M21" s="22">
        <f t="shared" si="6"/>
        <v>0.37936436446237298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234139</v>
      </c>
      <c r="E22" s="47">
        <f t="shared" si="0"/>
        <v>5.6428852072570821E-6</v>
      </c>
      <c r="F22" s="43">
        <f t="shared" si="1"/>
        <v>21</v>
      </c>
      <c r="G22" s="62">
        <v>56</v>
      </c>
      <c r="H22" s="48">
        <f t="shared" si="2"/>
        <v>21</v>
      </c>
      <c r="I22" s="62">
        <v>26</v>
      </c>
      <c r="J22" s="43">
        <f t="shared" si="3"/>
        <v>21</v>
      </c>
      <c r="K22" s="49">
        <f t="shared" si="4"/>
        <v>9005.3461538461543</v>
      </c>
      <c r="L22" s="43">
        <f t="shared" si="5"/>
        <v>19</v>
      </c>
      <c r="M22" s="22">
        <f t="shared" si="6"/>
        <v>5.0913505786515751E-4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7508</v>
      </c>
      <c r="E23" s="47">
        <f t="shared" si="0"/>
        <v>1.8094713881961643E-7</v>
      </c>
      <c r="F23" s="43">
        <f t="shared" si="1"/>
        <v>22</v>
      </c>
      <c r="G23" s="62">
        <v>5</v>
      </c>
      <c r="H23" s="48">
        <f t="shared" si="2"/>
        <v>22</v>
      </c>
      <c r="I23" s="62">
        <v>3</v>
      </c>
      <c r="J23" s="43">
        <f t="shared" si="3"/>
        <v>22</v>
      </c>
      <c r="K23" s="49">
        <f t="shared" si="4"/>
        <v>2502.6666666666665</v>
      </c>
      <c r="L23" s="43">
        <f t="shared" si="5"/>
        <v>22</v>
      </c>
      <c r="M23" s="22">
        <f t="shared" si="6"/>
        <v>5.87463528305951E-5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11151193</v>
      </c>
      <c r="E24" s="47">
        <f t="shared" si="0"/>
        <v>2.6875019549485013E-4</v>
      </c>
      <c r="F24" s="43">
        <f t="shared" si="1"/>
        <v>19</v>
      </c>
      <c r="G24" s="62">
        <v>4938</v>
      </c>
      <c r="H24" s="48">
        <f t="shared" si="2"/>
        <v>19</v>
      </c>
      <c r="I24" s="62">
        <v>1346</v>
      </c>
      <c r="J24" s="43">
        <f t="shared" si="3"/>
        <v>19</v>
      </c>
      <c r="K24" s="49">
        <f t="shared" si="4"/>
        <v>8284.6901931649336</v>
      </c>
      <c r="L24" s="43">
        <f t="shared" si="5"/>
        <v>20</v>
      </c>
      <c r="M24" s="22">
        <f t="shared" si="6"/>
        <v>2.6357530303327003E-2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812405150</v>
      </c>
      <c r="E25" s="47">
        <f t="shared" si="0"/>
        <v>1.9579433598138161E-2</v>
      </c>
      <c r="F25" s="43">
        <f t="shared" si="1"/>
        <v>13</v>
      </c>
      <c r="G25" s="62">
        <v>176738</v>
      </c>
      <c r="H25" s="48">
        <f t="shared" si="2"/>
        <v>9</v>
      </c>
      <c r="I25" s="62">
        <v>23885</v>
      </c>
      <c r="J25" s="43">
        <f t="shared" si="3"/>
        <v>6</v>
      </c>
      <c r="K25" s="49">
        <f t="shared" si="4"/>
        <v>34013.194473518946</v>
      </c>
      <c r="L25" s="43">
        <f t="shared" si="5"/>
        <v>16</v>
      </c>
      <c r="M25" s="22">
        <f t="shared" si="6"/>
        <v>0.46771887911958798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2768159207</v>
      </c>
      <c r="E26" s="47">
        <f t="shared" si="0"/>
        <v>6.6714236588149747E-2</v>
      </c>
      <c r="F26" s="43">
        <f t="shared" si="1"/>
        <v>7</v>
      </c>
      <c r="G26" s="62">
        <v>103652</v>
      </c>
      <c r="H26" s="48">
        <f t="shared" si="2"/>
        <v>13</v>
      </c>
      <c r="I26" s="62">
        <v>16880</v>
      </c>
      <c r="J26" s="43">
        <f t="shared" si="3"/>
        <v>13</v>
      </c>
      <c r="K26" s="49">
        <f t="shared" si="4"/>
        <v>163990.47434834123</v>
      </c>
      <c r="L26" s="43">
        <f t="shared" si="5"/>
        <v>3</v>
      </c>
      <c r="M26" s="22">
        <f t="shared" si="6"/>
        <v>0.33054614526014842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215232779</v>
      </c>
      <c r="E27" s="47">
        <f t="shared" si="0"/>
        <v>5.1872343553868968E-3</v>
      </c>
      <c r="F27" s="43">
        <f t="shared" si="1"/>
        <v>17</v>
      </c>
      <c r="G27" s="62">
        <v>88991</v>
      </c>
      <c r="H27" s="48">
        <f t="shared" si="2"/>
        <v>15</v>
      </c>
      <c r="I27" s="62">
        <v>13109</v>
      </c>
      <c r="J27" s="43">
        <f t="shared" si="3"/>
        <v>14</v>
      </c>
      <c r="K27" s="49">
        <f t="shared" si="4"/>
        <v>16418.703104737204</v>
      </c>
      <c r="L27" s="43">
        <f t="shared" si="5"/>
        <v>18</v>
      </c>
      <c r="M27" s="22">
        <f t="shared" si="6"/>
        <v>0.25670197975209041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695460295</v>
      </c>
      <c r="E28" s="47">
        <f t="shared" si="0"/>
        <v>1.6760995011041075E-2</v>
      </c>
      <c r="F28" s="43">
        <f t="shared" si="1"/>
        <v>15</v>
      </c>
      <c r="G28" s="62">
        <v>20675</v>
      </c>
      <c r="H28" s="48">
        <f t="shared" si="2"/>
        <v>18</v>
      </c>
      <c r="I28" s="62">
        <v>9869</v>
      </c>
      <c r="J28" s="43">
        <f t="shared" si="3"/>
        <v>17</v>
      </c>
      <c r="K28" s="49">
        <f t="shared" si="4"/>
        <v>70469.175701692162</v>
      </c>
      <c r="L28" s="43">
        <f t="shared" si="5"/>
        <v>12</v>
      </c>
      <c r="M28" s="22">
        <f t="shared" si="6"/>
        <v>0.19325591869504768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2298718</v>
      </c>
      <c r="E29" s="52">
        <f t="shared" si="0"/>
        <v>5.5400432212726565E-5</v>
      </c>
      <c r="F29" s="43">
        <f t="shared" si="1"/>
        <v>20</v>
      </c>
      <c r="G29" s="63">
        <v>2097</v>
      </c>
      <c r="H29" s="48">
        <f t="shared" si="2"/>
        <v>20</v>
      </c>
      <c r="I29" s="63">
        <v>323</v>
      </c>
      <c r="J29" s="43">
        <f t="shared" si="3"/>
        <v>20</v>
      </c>
      <c r="K29" s="53">
        <f t="shared" si="4"/>
        <v>7116.7739938080495</v>
      </c>
      <c r="L29" s="43">
        <f t="shared" si="5"/>
        <v>21</v>
      </c>
      <c r="M29" s="29">
        <f t="shared" si="6"/>
        <v>6.3250239880940726E-3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41492780980</v>
      </c>
      <c r="E30" s="86"/>
      <c r="F30" s="87"/>
      <c r="G30" s="64">
        <v>1348415</v>
      </c>
      <c r="H30" s="87"/>
      <c r="I30" s="64">
        <v>47348</v>
      </c>
      <c r="J30" s="87"/>
      <c r="K30" s="56">
        <f>IFERROR(D30/I30,0)</f>
        <v>876336.5079834417</v>
      </c>
      <c r="L30" s="87"/>
      <c r="M30" s="31">
        <f t="shared" si="6"/>
        <v>0.92717410460767224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17" priority="24" stopIfTrue="1">
      <formula>$F8&lt;=5</formula>
    </cfRule>
  </conditionalFormatting>
  <conditionalFormatting sqref="H8:H29">
    <cfRule type="expression" dxfId="416" priority="25" stopIfTrue="1">
      <formula>$H8&lt;=5</formula>
    </cfRule>
  </conditionalFormatting>
  <conditionalFormatting sqref="J8:J29">
    <cfRule type="expression" dxfId="415" priority="26" stopIfTrue="1">
      <formula>$J8&lt;=5</formula>
    </cfRule>
  </conditionalFormatting>
  <conditionalFormatting sqref="L8:L29">
    <cfRule type="expression" dxfId="414" priority="27" stopIfTrue="1">
      <formula>$L8&lt;=5</formula>
    </cfRule>
  </conditionalFormatting>
  <conditionalFormatting sqref="E8:E29">
    <cfRule type="expression" dxfId="413" priority="22" stopIfTrue="1">
      <formula>$F8&lt;=5</formula>
    </cfRule>
  </conditionalFormatting>
  <conditionalFormatting sqref="G8:G29">
    <cfRule type="expression" dxfId="412" priority="20" stopIfTrue="1">
      <formula>$H8&lt;=5</formula>
    </cfRule>
  </conditionalFormatting>
  <conditionalFormatting sqref="I8:I29">
    <cfRule type="expression" dxfId="411" priority="18" stopIfTrue="1">
      <formula>$J8&lt;=5</formula>
    </cfRule>
  </conditionalFormatting>
  <conditionalFormatting sqref="K8:K29">
    <cfRule type="expression" dxfId="410" priority="16" stopIfTrue="1">
      <formula>$L8&lt;=5</formula>
    </cfRule>
  </conditionalFormatting>
  <conditionalFormatting sqref="D8:D29">
    <cfRule type="expression" dxfId="409" priority="14" stopIfTrue="1">
      <formula>$F8&lt;=5</formula>
    </cfRule>
  </conditionalFormatting>
  <conditionalFormatting sqref="N8:N29">
    <cfRule type="expression" dxfId="408" priority="8" stopIfTrue="1">
      <formula>$N8&lt;=5</formula>
    </cfRule>
  </conditionalFormatting>
  <conditionalFormatting sqref="M8:M29">
    <cfRule type="expression" dxfId="407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237</v>
      </c>
    </row>
    <row r="3" spans="1:14" s="1" customFormat="1" ht="18.75" customHeight="1">
      <c r="A3" s="37"/>
      <c r="B3" s="97" t="s">
        <v>179</v>
      </c>
      <c r="C3" s="98"/>
      <c r="D3" s="106">
        <v>10794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80</v>
      </c>
      <c r="C8" s="41"/>
      <c r="D8" s="61">
        <v>161626587</v>
      </c>
      <c r="E8" s="42">
        <f t="shared" ref="E8:E29" si="0">IFERROR(D8/$D$30,0)</f>
        <v>1.7644272910014639E-2</v>
      </c>
      <c r="F8" s="43">
        <f>_xlfn.IFS(D8&gt;0,RANK(D8,$D$8:$D$29,0),D8=0,"-")</f>
        <v>12</v>
      </c>
      <c r="G8" s="61">
        <v>19506</v>
      </c>
      <c r="H8" s="48">
        <f>_xlfn.IFS(G8&gt;0,RANK(G8,$G$8:$G$29,0),G8=0,"-")</f>
        <v>15</v>
      </c>
      <c r="I8" s="61">
        <v>3605</v>
      </c>
      <c r="J8" s="43">
        <f>_xlfn.IFS(I8&gt;0,RANK(I8,$I$8:$I$29,0),I8=0,"-")</f>
        <v>12</v>
      </c>
      <c r="K8" s="44">
        <f>IFERROR(D8/I8,0)</f>
        <v>44834.00471567268</v>
      </c>
      <c r="L8" s="43">
        <f>_xlfn.IFS(K8&gt;0,RANK(K8,$K$8:$K$29,0),K8=0,"-")</f>
        <v>14</v>
      </c>
      <c r="M8" s="16">
        <f>IFERROR(I8/$D$3,0)</f>
        <v>0.33398184176394291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1042648072</v>
      </c>
      <c r="E9" s="47">
        <f t="shared" si="0"/>
        <v>0.1138226542608896</v>
      </c>
      <c r="F9" s="43">
        <f t="shared" ref="F9:F29" si="1">_xlfn.IFS(D9&gt;0,RANK(D9,$D$8:$D$29,0),D9=0,"-")</f>
        <v>3</v>
      </c>
      <c r="G9" s="62">
        <v>26220</v>
      </c>
      <c r="H9" s="48">
        <f t="shared" ref="H9:H29" si="2">_xlfn.IFS(G9&gt;0,RANK(G9,$G$8:$G$29,0),G9=0,"-")</f>
        <v>11</v>
      </c>
      <c r="I9" s="62">
        <v>4621</v>
      </c>
      <c r="J9" s="43">
        <f t="shared" ref="J9:J29" si="3">_xlfn.IFS(I9&gt;0,RANK(I9,$I$8:$I$29,0),I9=0,"-")</f>
        <v>10</v>
      </c>
      <c r="K9" s="49">
        <f t="shared" ref="K9:K29" si="4">IFERROR(D9/I9,0)</f>
        <v>225632.56264877733</v>
      </c>
      <c r="L9" s="43">
        <f t="shared" ref="L9:L29" si="5">_xlfn.IFS(K9&gt;0,RANK(K9,$K$8:$K$29,0),K9=0,"-")</f>
        <v>1</v>
      </c>
      <c r="M9" s="22">
        <f t="shared" ref="M9:M30" si="6">IFERROR(I9/$D$3,0)</f>
        <v>0.42810820826385027</v>
      </c>
      <c r="N9" s="15">
        <f t="shared" ref="N9:N29" si="7">_xlfn.IFS(M9&gt;0,RANK(M9,$M$8:$M$29,0),M9=0,"-")</f>
        <v>10</v>
      </c>
    </row>
    <row r="10" spans="1:14" ht="18.75" customHeight="1">
      <c r="B10" s="45" t="s">
        <v>48</v>
      </c>
      <c r="C10" s="46"/>
      <c r="D10" s="62">
        <v>131252780</v>
      </c>
      <c r="E10" s="47">
        <f t="shared" si="0"/>
        <v>1.4328458662052372E-2</v>
      </c>
      <c r="F10" s="43">
        <f t="shared" si="1"/>
        <v>14</v>
      </c>
      <c r="G10" s="62">
        <v>9587</v>
      </c>
      <c r="H10" s="48">
        <f t="shared" si="2"/>
        <v>16</v>
      </c>
      <c r="I10" s="62">
        <v>1762</v>
      </c>
      <c r="J10" s="43">
        <f t="shared" si="3"/>
        <v>17</v>
      </c>
      <c r="K10" s="49">
        <f t="shared" si="4"/>
        <v>74490.794551645857</v>
      </c>
      <c r="L10" s="43">
        <f t="shared" si="5"/>
        <v>11</v>
      </c>
      <c r="M10" s="22">
        <f t="shared" si="6"/>
        <v>0.16323883639058737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576149136</v>
      </c>
      <c r="E11" s="47">
        <f t="shared" si="0"/>
        <v>6.2896413152949526E-2</v>
      </c>
      <c r="F11" s="43">
        <f t="shared" si="1"/>
        <v>9</v>
      </c>
      <c r="G11" s="62">
        <v>112203</v>
      </c>
      <c r="H11" s="48">
        <f t="shared" si="2"/>
        <v>3</v>
      </c>
      <c r="I11" s="62">
        <v>7716</v>
      </c>
      <c r="J11" s="43">
        <f t="shared" si="3"/>
        <v>3</v>
      </c>
      <c r="K11" s="49">
        <f t="shared" si="4"/>
        <v>74669.405909797817</v>
      </c>
      <c r="L11" s="43">
        <f t="shared" si="5"/>
        <v>10</v>
      </c>
      <c r="M11" s="22">
        <f t="shared" si="6"/>
        <v>0.71484157865480824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344446404</v>
      </c>
      <c r="E12" s="47">
        <f t="shared" si="0"/>
        <v>3.7602144967951084E-2</v>
      </c>
      <c r="F12" s="43">
        <f t="shared" si="1"/>
        <v>11</v>
      </c>
      <c r="G12" s="62">
        <v>24055</v>
      </c>
      <c r="H12" s="48">
        <f t="shared" si="2"/>
        <v>13</v>
      </c>
      <c r="I12" s="62">
        <v>2181</v>
      </c>
      <c r="J12" s="43">
        <f t="shared" si="3"/>
        <v>16</v>
      </c>
      <c r="K12" s="49">
        <f t="shared" si="4"/>
        <v>157930.492434663</v>
      </c>
      <c r="L12" s="43">
        <f t="shared" si="5"/>
        <v>5</v>
      </c>
      <c r="M12" s="22">
        <f t="shared" si="6"/>
        <v>0.20205669816564759</v>
      </c>
      <c r="N12" s="15">
        <f t="shared" si="7"/>
        <v>16</v>
      </c>
    </row>
    <row r="13" spans="1:14" ht="18.75" customHeight="1">
      <c r="B13" s="45" t="s">
        <v>66</v>
      </c>
      <c r="C13" s="46"/>
      <c r="D13" s="62">
        <v>589153158</v>
      </c>
      <c r="E13" s="47">
        <f t="shared" si="0"/>
        <v>6.4316021877941248E-2</v>
      </c>
      <c r="F13" s="43">
        <f t="shared" si="1"/>
        <v>8</v>
      </c>
      <c r="G13" s="62">
        <v>74920</v>
      </c>
      <c r="H13" s="48">
        <f t="shared" si="2"/>
        <v>5</v>
      </c>
      <c r="I13" s="62">
        <v>5281</v>
      </c>
      <c r="J13" s="43">
        <f t="shared" si="3"/>
        <v>6</v>
      </c>
      <c r="K13" s="49">
        <f t="shared" si="4"/>
        <v>111560.90854004923</v>
      </c>
      <c r="L13" s="43">
        <f t="shared" si="5"/>
        <v>8</v>
      </c>
      <c r="M13" s="22">
        <f t="shared" si="6"/>
        <v>0.48925328886418379</v>
      </c>
      <c r="N13" s="15">
        <f t="shared" si="7"/>
        <v>6</v>
      </c>
    </row>
    <row r="14" spans="1:14" ht="18.75" customHeight="1">
      <c r="B14" s="45" t="s">
        <v>97</v>
      </c>
      <c r="C14" s="46"/>
      <c r="D14" s="62">
        <v>353809768</v>
      </c>
      <c r="E14" s="47">
        <f t="shared" si="0"/>
        <v>3.8624314357519438E-2</v>
      </c>
      <c r="F14" s="43">
        <f t="shared" si="1"/>
        <v>10</v>
      </c>
      <c r="G14" s="62">
        <v>36859</v>
      </c>
      <c r="H14" s="48">
        <f t="shared" si="2"/>
        <v>10</v>
      </c>
      <c r="I14" s="62">
        <v>4774</v>
      </c>
      <c r="J14" s="43">
        <f t="shared" si="3"/>
        <v>9</v>
      </c>
      <c r="K14" s="49">
        <f t="shared" si="4"/>
        <v>74111.807289484714</v>
      </c>
      <c r="L14" s="43">
        <f t="shared" si="5"/>
        <v>12</v>
      </c>
      <c r="M14" s="22">
        <f t="shared" si="6"/>
        <v>0.44228274967574577</v>
      </c>
      <c r="N14" s="15">
        <f t="shared" si="7"/>
        <v>9</v>
      </c>
    </row>
    <row r="15" spans="1:14" ht="18.75" customHeight="1">
      <c r="B15" s="45" t="s">
        <v>68</v>
      </c>
      <c r="C15" s="46"/>
      <c r="D15" s="62">
        <v>28892985</v>
      </c>
      <c r="E15" s="47">
        <f t="shared" si="0"/>
        <v>3.1541575058128234E-3</v>
      </c>
      <c r="F15" s="43">
        <f t="shared" si="1"/>
        <v>18</v>
      </c>
      <c r="G15" s="62">
        <v>8271</v>
      </c>
      <c r="H15" s="48">
        <f t="shared" si="2"/>
        <v>17</v>
      </c>
      <c r="I15" s="62">
        <v>1601</v>
      </c>
      <c r="J15" s="43">
        <f t="shared" si="3"/>
        <v>18</v>
      </c>
      <c r="K15" s="49">
        <f t="shared" si="4"/>
        <v>18046.836352279824</v>
      </c>
      <c r="L15" s="43">
        <f t="shared" si="5"/>
        <v>18</v>
      </c>
      <c r="M15" s="22">
        <f t="shared" si="6"/>
        <v>0.14832314248656661</v>
      </c>
      <c r="N15" s="15">
        <f t="shared" si="7"/>
        <v>18</v>
      </c>
    </row>
    <row r="16" spans="1:14" ht="18.75" customHeight="1">
      <c r="B16" s="45" t="s">
        <v>69</v>
      </c>
      <c r="C16" s="46"/>
      <c r="D16" s="62">
        <v>1769296692</v>
      </c>
      <c r="E16" s="47">
        <f t="shared" si="0"/>
        <v>0.19314862902125202</v>
      </c>
      <c r="F16" s="43">
        <f t="shared" si="1"/>
        <v>1</v>
      </c>
      <c r="G16" s="62">
        <v>142186</v>
      </c>
      <c r="H16" s="48">
        <f t="shared" si="2"/>
        <v>1</v>
      </c>
      <c r="I16" s="62">
        <v>8634</v>
      </c>
      <c r="J16" s="43">
        <f t="shared" si="3"/>
        <v>1</v>
      </c>
      <c r="K16" s="49">
        <f t="shared" si="4"/>
        <v>204922.01667824879</v>
      </c>
      <c r="L16" s="43">
        <f t="shared" si="5"/>
        <v>2</v>
      </c>
      <c r="M16" s="22">
        <f t="shared" si="6"/>
        <v>0.79988882712618126</v>
      </c>
      <c r="N16" s="15">
        <f t="shared" si="7"/>
        <v>1</v>
      </c>
    </row>
    <row r="17" spans="2:15" ht="18.75" customHeight="1">
      <c r="B17" s="45" t="s">
        <v>70</v>
      </c>
      <c r="C17" s="46"/>
      <c r="D17" s="62">
        <v>610823967</v>
      </c>
      <c r="E17" s="47">
        <f t="shared" si="0"/>
        <v>6.6681756843171944E-2</v>
      </c>
      <c r="F17" s="43">
        <f t="shared" si="1"/>
        <v>6</v>
      </c>
      <c r="G17" s="62">
        <v>47862</v>
      </c>
      <c r="H17" s="48">
        <f t="shared" si="2"/>
        <v>6</v>
      </c>
      <c r="I17" s="62">
        <v>5469</v>
      </c>
      <c r="J17" s="43">
        <f t="shared" si="3"/>
        <v>5</v>
      </c>
      <c r="K17" s="49">
        <f t="shared" si="4"/>
        <v>111688.41963795941</v>
      </c>
      <c r="L17" s="43">
        <f t="shared" si="5"/>
        <v>7</v>
      </c>
      <c r="M17" s="22">
        <f t="shared" si="6"/>
        <v>0.50667037242912727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685383133</v>
      </c>
      <c r="E18" s="47">
        <f t="shared" si="0"/>
        <v>7.482114960809548E-2</v>
      </c>
      <c r="F18" s="43">
        <f t="shared" si="1"/>
        <v>4</v>
      </c>
      <c r="G18" s="62">
        <v>115152</v>
      </c>
      <c r="H18" s="48">
        <f t="shared" si="2"/>
        <v>2</v>
      </c>
      <c r="I18" s="62">
        <v>7929</v>
      </c>
      <c r="J18" s="43">
        <f t="shared" si="3"/>
        <v>2</v>
      </c>
      <c r="K18" s="49">
        <f t="shared" si="4"/>
        <v>86440.047042502207</v>
      </c>
      <c r="L18" s="43">
        <f t="shared" si="5"/>
        <v>9</v>
      </c>
      <c r="M18" s="22">
        <f t="shared" si="6"/>
        <v>0.73457476375764319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128499379</v>
      </c>
      <c r="E19" s="47">
        <f t="shared" si="0"/>
        <v>1.4027878419801094E-2</v>
      </c>
      <c r="F19" s="43">
        <f t="shared" si="1"/>
        <v>15</v>
      </c>
      <c r="G19" s="62">
        <v>38503</v>
      </c>
      <c r="H19" s="48">
        <f t="shared" si="2"/>
        <v>9</v>
      </c>
      <c r="I19" s="62">
        <v>4837</v>
      </c>
      <c r="J19" s="43">
        <f t="shared" si="3"/>
        <v>8</v>
      </c>
      <c r="K19" s="49">
        <f t="shared" si="4"/>
        <v>26565.924953483565</v>
      </c>
      <c r="L19" s="43">
        <f t="shared" si="5"/>
        <v>16</v>
      </c>
      <c r="M19" s="22">
        <f t="shared" si="6"/>
        <v>0.44811932555123218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1201771337</v>
      </c>
      <c r="E20" s="47">
        <f t="shared" si="0"/>
        <v>0.13119364727698651</v>
      </c>
      <c r="F20" s="43">
        <f t="shared" si="1"/>
        <v>2</v>
      </c>
      <c r="G20" s="62">
        <v>107533</v>
      </c>
      <c r="H20" s="48">
        <f t="shared" si="2"/>
        <v>4</v>
      </c>
      <c r="I20" s="62">
        <v>7400</v>
      </c>
      <c r="J20" s="43">
        <f t="shared" si="3"/>
        <v>4</v>
      </c>
      <c r="K20" s="49">
        <f t="shared" si="4"/>
        <v>162401.53202702702</v>
      </c>
      <c r="L20" s="43">
        <f t="shared" si="5"/>
        <v>4</v>
      </c>
      <c r="M20" s="22">
        <f t="shared" si="6"/>
        <v>0.68556605521586067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596169222</v>
      </c>
      <c r="E21" s="47">
        <f t="shared" si="0"/>
        <v>6.5081943811132401E-2</v>
      </c>
      <c r="F21" s="43">
        <f t="shared" si="1"/>
        <v>7</v>
      </c>
      <c r="G21" s="62">
        <v>43585</v>
      </c>
      <c r="H21" s="48">
        <f t="shared" si="2"/>
        <v>7</v>
      </c>
      <c r="I21" s="62">
        <v>4161</v>
      </c>
      <c r="J21" s="43">
        <f t="shared" si="3"/>
        <v>11</v>
      </c>
      <c r="K21" s="49">
        <f t="shared" si="4"/>
        <v>143275.46791636627</v>
      </c>
      <c r="L21" s="43">
        <f t="shared" si="5"/>
        <v>6</v>
      </c>
      <c r="M21" s="22">
        <f t="shared" si="6"/>
        <v>0.38549193996664816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4853</v>
      </c>
      <c r="E22" s="47">
        <f t="shared" si="0"/>
        <v>5.297869491750206E-7</v>
      </c>
      <c r="F22" s="43">
        <f t="shared" si="1"/>
        <v>21</v>
      </c>
      <c r="G22" s="62">
        <v>3</v>
      </c>
      <c r="H22" s="48">
        <f t="shared" si="2"/>
        <v>22</v>
      </c>
      <c r="I22" s="62">
        <v>2</v>
      </c>
      <c r="J22" s="43">
        <f t="shared" si="3"/>
        <v>22</v>
      </c>
      <c r="K22" s="49">
        <f t="shared" si="4"/>
        <v>2426.5</v>
      </c>
      <c r="L22" s="43">
        <f t="shared" si="5"/>
        <v>21</v>
      </c>
      <c r="M22" s="22">
        <f t="shared" si="6"/>
        <v>1.8528812303131369E-4</v>
      </c>
      <c r="N22" s="15">
        <f t="shared" si="7"/>
        <v>22</v>
      </c>
    </row>
    <row r="23" spans="2:15" ht="18.75" customHeight="1">
      <c r="B23" s="17" t="s">
        <v>296</v>
      </c>
      <c r="C23" s="75"/>
      <c r="D23" s="62">
        <v>4748</v>
      </c>
      <c r="E23" s="47">
        <f t="shared" si="0"/>
        <v>5.1832442503255673E-7</v>
      </c>
      <c r="F23" s="43">
        <f t="shared" si="1"/>
        <v>22</v>
      </c>
      <c r="G23" s="62">
        <v>16</v>
      </c>
      <c r="H23" s="48">
        <f t="shared" si="2"/>
        <v>21</v>
      </c>
      <c r="I23" s="62">
        <v>3</v>
      </c>
      <c r="J23" s="43">
        <f t="shared" si="3"/>
        <v>21</v>
      </c>
      <c r="K23" s="49">
        <f t="shared" si="4"/>
        <v>1582.6666666666667</v>
      </c>
      <c r="L23" s="43">
        <f t="shared" si="5"/>
        <v>22</v>
      </c>
      <c r="M23" s="22">
        <f t="shared" si="6"/>
        <v>2.7793218454697053E-4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2491923</v>
      </c>
      <c r="E24" s="47">
        <f t="shared" si="0"/>
        <v>2.7203550046343806E-4</v>
      </c>
      <c r="F24" s="43">
        <f t="shared" si="1"/>
        <v>19</v>
      </c>
      <c r="G24" s="62">
        <v>762</v>
      </c>
      <c r="H24" s="48">
        <f t="shared" si="2"/>
        <v>19</v>
      </c>
      <c r="I24" s="62">
        <v>194</v>
      </c>
      <c r="J24" s="43">
        <f t="shared" si="3"/>
        <v>19</v>
      </c>
      <c r="K24" s="49">
        <f t="shared" si="4"/>
        <v>12844.963917525773</v>
      </c>
      <c r="L24" s="43">
        <f t="shared" si="5"/>
        <v>19</v>
      </c>
      <c r="M24" s="22">
        <f t="shared" si="6"/>
        <v>1.7972947934037427E-2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148772884</v>
      </c>
      <c r="E25" s="47">
        <f t="shared" si="0"/>
        <v>1.6241074043752159E-2</v>
      </c>
      <c r="F25" s="43">
        <f t="shared" si="1"/>
        <v>13</v>
      </c>
      <c r="G25" s="62">
        <v>39075</v>
      </c>
      <c r="H25" s="48">
        <f t="shared" si="2"/>
        <v>8</v>
      </c>
      <c r="I25" s="62">
        <v>4963</v>
      </c>
      <c r="J25" s="43">
        <f t="shared" si="3"/>
        <v>7</v>
      </c>
      <c r="K25" s="49">
        <f t="shared" si="4"/>
        <v>29976.402176103162</v>
      </c>
      <c r="L25" s="43">
        <f t="shared" si="5"/>
        <v>15</v>
      </c>
      <c r="M25" s="22">
        <f t="shared" si="6"/>
        <v>0.4597924773022049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622517950</v>
      </c>
      <c r="E26" s="47">
        <f t="shared" si="0"/>
        <v>6.7958352676115399E-2</v>
      </c>
      <c r="F26" s="43">
        <f t="shared" si="1"/>
        <v>5</v>
      </c>
      <c r="G26" s="62">
        <v>24065</v>
      </c>
      <c r="H26" s="48">
        <f t="shared" si="2"/>
        <v>12</v>
      </c>
      <c r="I26" s="62">
        <v>3550</v>
      </c>
      <c r="J26" s="43">
        <f t="shared" si="3"/>
        <v>13</v>
      </c>
      <c r="K26" s="49">
        <f t="shared" si="4"/>
        <v>175357.1690140845</v>
      </c>
      <c r="L26" s="43">
        <f t="shared" si="5"/>
        <v>3</v>
      </c>
      <c r="M26" s="22">
        <f t="shared" si="6"/>
        <v>0.3288864183805818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54209241</v>
      </c>
      <c r="E27" s="47">
        <f t="shared" si="0"/>
        <v>5.9178546067346878E-3</v>
      </c>
      <c r="F27" s="43">
        <f t="shared" si="1"/>
        <v>17</v>
      </c>
      <c r="G27" s="62">
        <v>20400</v>
      </c>
      <c r="H27" s="48">
        <f t="shared" si="2"/>
        <v>14</v>
      </c>
      <c r="I27" s="62">
        <v>2749</v>
      </c>
      <c r="J27" s="43">
        <f t="shared" si="3"/>
        <v>14</v>
      </c>
      <c r="K27" s="49">
        <f t="shared" si="4"/>
        <v>19719.622044379776</v>
      </c>
      <c r="L27" s="43">
        <f t="shared" si="5"/>
        <v>17</v>
      </c>
      <c r="M27" s="22">
        <f t="shared" si="6"/>
        <v>0.25467852510654065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112115216</v>
      </c>
      <c r="E28" s="47">
        <f t="shared" si="0"/>
        <v>1.2239270191786205E-2</v>
      </c>
      <c r="F28" s="43">
        <f t="shared" si="1"/>
        <v>16</v>
      </c>
      <c r="G28" s="62">
        <v>4787</v>
      </c>
      <c r="H28" s="48">
        <f t="shared" si="2"/>
        <v>18</v>
      </c>
      <c r="I28" s="62">
        <v>2344</v>
      </c>
      <c r="J28" s="43">
        <f t="shared" si="3"/>
        <v>15</v>
      </c>
      <c r="K28" s="49">
        <f t="shared" si="4"/>
        <v>47830.723549488052</v>
      </c>
      <c r="L28" s="43">
        <f t="shared" si="5"/>
        <v>13</v>
      </c>
      <c r="M28" s="22">
        <f t="shared" si="6"/>
        <v>0.21715768019269965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246615</v>
      </c>
      <c r="E29" s="52">
        <f t="shared" si="0"/>
        <v>2.6922194203749782E-5</v>
      </c>
      <c r="F29" s="43">
        <f t="shared" si="1"/>
        <v>20</v>
      </c>
      <c r="G29" s="63">
        <v>315</v>
      </c>
      <c r="H29" s="48">
        <f t="shared" si="2"/>
        <v>20</v>
      </c>
      <c r="I29" s="63">
        <v>38</v>
      </c>
      <c r="J29" s="43">
        <f t="shared" si="3"/>
        <v>20</v>
      </c>
      <c r="K29" s="53">
        <f t="shared" si="4"/>
        <v>6489.8684210526317</v>
      </c>
      <c r="L29" s="43">
        <f t="shared" si="5"/>
        <v>20</v>
      </c>
      <c r="M29" s="29">
        <f t="shared" si="6"/>
        <v>3.5204743375949602E-3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9160286050</v>
      </c>
      <c r="E30" s="86"/>
      <c r="F30" s="87"/>
      <c r="G30" s="64">
        <v>286683</v>
      </c>
      <c r="H30" s="87"/>
      <c r="I30" s="64">
        <v>9954</v>
      </c>
      <c r="J30" s="87"/>
      <c r="K30" s="56">
        <f>IFERROR(D30/I30,0)</f>
        <v>920261.80932288524</v>
      </c>
      <c r="L30" s="87"/>
      <c r="M30" s="31">
        <f t="shared" si="6"/>
        <v>0.9221789883268483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06" priority="24" stopIfTrue="1">
      <formula>$F8&lt;=5</formula>
    </cfRule>
  </conditionalFormatting>
  <conditionalFormatting sqref="H8:H29">
    <cfRule type="expression" dxfId="405" priority="25" stopIfTrue="1">
      <formula>$H8&lt;=5</formula>
    </cfRule>
  </conditionalFormatting>
  <conditionalFormatting sqref="J8:J29">
    <cfRule type="expression" dxfId="404" priority="26" stopIfTrue="1">
      <formula>$J8&lt;=5</formula>
    </cfRule>
  </conditionalFormatting>
  <conditionalFormatting sqref="L8:L29">
    <cfRule type="expression" dxfId="403" priority="27" stopIfTrue="1">
      <formula>$L8&lt;=5</formula>
    </cfRule>
  </conditionalFormatting>
  <conditionalFormatting sqref="E8:E29">
    <cfRule type="expression" dxfId="402" priority="22" stopIfTrue="1">
      <formula>$F8&lt;=5</formula>
    </cfRule>
  </conditionalFormatting>
  <conditionalFormatting sqref="G8:G29">
    <cfRule type="expression" dxfId="401" priority="20" stopIfTrue="1">
      <formula>$H8&lt;=5</formula>
    </cfRule>
  </conditionalFormatting>
  <conditionalFormatting sqref="I8:I29">
    <cfRule type="expression" dxfId="400" priority="18" stopIfTrue="1">
      <formula>$J8&lt;=5</formula>
    </cfRule>
  </conditionalFormatting>
  <conditionalFormatting sqref="K8:K29">
    <cfRule type="expression" dxfId="399" priority="16" stopIfTrue="1">
      <formula>$L8&lt;=5</formula>
    </cfRule>
  </conditionalFormatting>
  <conditionalFormatting sqref="D8:D29">
    <cfRule type="expression" dxfId="398" priority="14" stopIfTrue="1">
      <formula>$F8&lt;=5</formula>
    </cfRule>
  </conditionalFormatting>
  <conditionalFormatting sqref="N8:N29">
    <cfRule type="expression" dxfId="397" priority="8" stopIfTrue="1">
      <formula>$N8&lt;=5</formula>
    </cfRule>
  </conditionalFormatting>
  <conditionalFormatting sqref="M8:M29">
    <cfRule type="expression" dxfId="39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238</v>
      </c>
    </row>
    <row r="3" spans="1:14" s="1" customFormat="1" ht="18.75" customHeight="1">
      <c r="A3" s="37"/>
      <c r="B3" s="97" t="s">
        <v>179</v>
      </c>
      <c r="C3" s="98"/>
      <c r="D3" s="106">
        <v>60444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879630563</v>
      </c>
      <c r="E8" s="42">
        <f t="shared" ref="E8:E29" si="0">IFERROR(D8/$D$30,0)</f>
        <v>1.7907115020603725E-2</v>
      </c>
      <c r="F8" s="43">
        <f>_xlfn.IFS(D8&gt;0,RANK(D8,$D$8:$D$29,0),D8=0,"-")</f>
        <v>13</v>
      </c>
      <c r="G8" s="61">
        <v>117887</v>
      </c>
      <c r="H8" s="48">
        <f>_xlfn.IFS(G8&gt;0,RANK(G8,$G$8:$G$29,0),G8=0,"-")</f>
        <v>14</v>
      </c>
      <c r="I8" s="61">
        <v>21300</v>
      </c>
      <c r="J8" s="43">
        <f>_xlfn.IFS(I8&gt;0,RANK(I8,$I$8:$I$29,0),I8=0,"-")</f>
        <v>12</v>
      </c>
      <c r="K8" s="44">
        <f>IFERROR(D8/I8,0)</f>
        <v>41297.209530516433</v>
      </c>
      <c r="L8" s="43">
        <f>_xlfn.IFS(K8&gt;0,RANK(K8,$K$8:$K$29,0),K8=0,"-")</f>
        <v>14</v>
      </c>
      <c r="M8" s="16">
        <f>IFERROR(I8/$D$3,0)</f>
        <v>0.35239229700218383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5875904227</v>
      </c>
      <c r="E9" s="47">
        <f t="shared" si="0"/>
        <v>0.11961895967334712</v>
      </c>
      <c r="F9" s="43">
        <f t="shared" ref="F9:F29" si="1">_xlfn.IFS(D9&gt;0,RANK(D9,$D$8:$D$29,0),D9=0,"-")</f>
        <v>3</v>
      </c>
      <c r="G9" s="62">
        <v>148073</v>
      </c>
      <c r="H9" s="48">
        <f t="shared" ref="H9:H29" si="2">_xlfn.IFS(G9&gt;0,RANK(G9,$G$8:$G$29,0),G9=0,"-")</f>
        <v>11</v>
      </c>
      <c r="I9" s="62">
        <v>26377</v>
      </c>
      <c r="J9" s="43">
        <f t="shared" ref="J9:J29" si="3">_xlfn.IFS(I9&gt;0,RANK(I9,$I$8:$I$29,0),I9=0,"-")</f>
        <v>10</v>
      </c>
      <c r="K9" s="49">
        <f t="shared" ref="K9:K29" si="4">IFERROR(D9/I9,0)</f>
        <v>222766.20642984417</v>
      </c>
      <c r="L9" s="43">
        <f t="shared" ref="L9:L29" si="5">_xlfn.IFS(K9&gt;0,RANK(K9,$K$8:$K$29,0),K9=0,"-")</f>
        <v>1</v>
      </c>
      <c r="M9" s="22">
        <f t="shared" ref="M9:M30" si="6">IFERROR(I9/$D$3,0)</f>
        <v>0.43638739990735226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692977069</v>
      </c>
      <c r="E10" s="47">
        <f t="shared" si="0"/>
        <v>1.4107308912621132E-2</v>
      </c>
      <c r="F10" s="43">
        <f t="shared" si="1"/>
        <v>16</v>
      </c>
      <c r="G10" s="62">
        <v>64833</v>
      </c>
      <c r="H10" s="48">
        <f t="shared" si="2"/>
        <v>16</v>
      </c>
      <c r="I10" s="62">
        <v>12785</v>
      </c>
      <c r="J10" s="43">
        <f t="shared" si="3"/>
        <v>16</v>
      </c>
      <c r="K10" s="49">
        <f t="shared" si="4"/>
        <v>54202.351896754008</v>
      </c>
      <c r="L10" s="43">
        <f t="shared" si="5"/>
        <v>13</v>
      </c>
      <c r="M10" s="22">
        <f t="shared" si="6"/>
        <v>0.21151809939778968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3504072587</v>
      </c>
      <c r="E11" s="47">
        <f t="shared" si="0"/>
        <v>7.1334300438527912E-2</v>
      </c>
      <c r="F11" s="43">
        <f t="shared" si="1"/>
        <v>5</v>
      </c>
      <c r="G11" s="62">
        <v>621775</v>
      </c>
      <c r="H11" s="48">
        <f t="shared" si="2"/>
        <v>2</v>
      </c>
      <c r="I11" s="62">
        <v>44247</v>
      </c>
      <c r="J11" s="43">
        <f t="shared" si="3"/>
        <v>2</v>
      </c>
      <c r="K11" s="49">
        <f t="shared" si="4"/>
        <v>79193.450109611949</v>
      </c>
      <c r="L11" s="43">
        <f t="shared" si="5"/>
        <v>10</v>
      </c>
      <c r="M11" s="22">
        <f t="shared" si="6"/>
        <v>0.73203295612467734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1361056516</v>
      </c>
      <c r="E12" s="47">
        <f t="shared" si="0"/>
        <v>2.77077634710996E-2</v>
      </c>
      <c r="F12" s="43">
        <f t="shared" si="1"/>
        <v>11</v>
      </c>
      <c r="G12" s="62">
        <v>127893</v>
      </c>
      <c r="H12" s="48">
        <f t="shared" si="2"/>
        <v>13</v>
      </c>
      <c r="I12" s="62">
        <v>12252</v>
      </c>
      <c r="J12" s="43">
        <f t="shared" si="3"/>
        <v>17</v>
      </c>
      <c r="K12" s="49">
        <f t="shared" si="4"/>
        <v>111088.51746653608</v>
      </c>
      <c r="L12" s="43">
        <f t="shared" si="5"/>
        <v>7</v>
      </c>
      <c r="M12" s="22">
        <f t="shared" si="6"/>
        <v>0.20270001985308717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3056231200</v>
      </c>
      <c r="E13" s="47">
        <f t="shared" si="0"/>
        <v>6.221735115854285E-2</v>
      </c>
      <c r="F13" s="43">
        <f t="shared" si="1"/>
        <v>8</v>
      </c>
      <c r="G13" s="62">
        <v>375739</v>
      </c>
      <c r="H13" s="48">
        <f t="shared" si="2"/>
        <v>5</v>
      </c>
      <c r="I13" s="62">
        <v>27414</v>
      </c>
      <c r="J13" s="43">
        <f t="shared" si="3"/>
        <v>8</v>
      </c>
      <c r="K13" s="49">
        <f t="shared" si="4"/>
        <v>111484.32187933174</v>
      </c>
      <c r="L13" s="43">
        <f t="shared" si="5"/>
        <v>6</v>
      </c>
      <c r="M13" s="22">
        <f t="shared" si="6"/>
        <v>0.45354377605717688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2202094946</v>
      </c>
      <c r="E14" s="47">
        <f t="shared" si="0"/>
        <v>4.4829237571992087E-2</v>
      </c>
      <c r="F14" s="43">
        <f t="shared" si="1"/>
        <v>10</v>
      </c>
      <c r="G14" s="62">
        <v>224748</v>
      </c>
      <c r="H14" s="48">
        <f t="shared" si="2"/>
        <v>7</v>
      </c>
      <c r="I14" s="62">
        <v>28755</v>
      </c>
      <c r="J14" s="43">
        <f t="shared" si="3"/>
        <v>6</v>
      </c>
      <c r="K14" s="49">
        <f t="shared" si="4"/>
        <v>76581.288332463926</v>
      </c>
      <c r="L14" s="43">
        <f t="shared" si="5"/>
        <v>11</v>
      </c>
      <c r="M14" s="22">
        <f t="shared" si="6"/>
        <v>0.4757296009529482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141003615</v>
      </c>
      <c r="E15" s="47">
        <f t="shared" si="0"/>
        <v>2.8704868365583662E-3</v>
      </c>
      <c r="F15" s="43">
        <f t="shared" si="1"/>
        <v>18</v>
      </c>
      <c r="G15" s="62">
        <v>38194</v>
      </c>
      <c r="H15" s="48">
        <f t="shared" si="2"/>
        <v>17</v>
      </c>
      <c r="I15" s="62">
        <v>7620</v>
      </c>
      <c r="J15" s="43">
        <f t="shared" si="3"/>
        <v>18</v>
      </c>
      <c r="K15" s="49">
        <f t="shared" si="4"/>
        <v>18504.411417322834</v>
      </c>
      <c r="L15" s="43">
        <f t="shared" si="5"/>
        <v>18</v>
      </c>
      <c r="M15" s="22">
        <f t="shared" si="6"/>
        <v>0.12606710343458408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9372622741</v>
      </c>
      <c r="E16" s="47">
        <f t="shared" si="0"/>
        <v>0.19080354927118778</v>
      </c>
      <c r="F16" s="43">
        <f t="shared" si="1"/>
        <v>1</v>
      </c>
      <c r="G16" s="62">
        <v>764656</v>
      </c>
      <c r="H16" s="48">
        <f t="shared" si="2"/>
        <v>1</v>
      </c>
      <c r="I16" s="62">
        <v>47525</v>
      </c>
      <c r="J16" s="43">
        <f t="shared" si="3"/>
        <v>1</v>
      </c>
      <c r="K16" s="49">
        <f t="shared" si="4"/>
        <v>197214.57634928985</v>
      </c>
      <c r="L16" s="43">
        <f t="shared" si="5"/>
        <v>2</v>
      </c>
      <c r="M16" s="22">
        <f t="shared" si="6"/>
        <v>0.7862649725365628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3038160400</v>
      </c>
      <c r="E17" s="47">
        <f t="shared" si="0"/>
        <v>6.1849474111375806E-2</v>
      </c>
      <c r="F17" s="43">
        <f t="shared" si="1"/>
        <v>9</v>
      </c>
      <c r="G17" s="62">
        <v>246304</v>
      </c>
      <c r="H17" s="48">
        <f t="shared" si="2"/>
        <v>6</v>
      </c>
      <c r="I17" s="62">
        <v>28899</v>
      </c>
      <c r="J17" s="43">
        <f t="shared" si="3"/>
        <v>5</v>
      </c>
      <c r="K17" s="49">
        <f t="shared" si="4"/>
        <v>105130.2951659227</v>
      </c>
      <c r="L17" s="43">
        <f t="shared" si="5"/>
        <v>8</v>
      </c>
      <c r="M17" s="22">
        <f t="shared" si="6"/>
        <v>0.47811197141155448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3683963457</v>
      </c>
      <c r="E18" s="47">
        <f t="shared" si="0"/>
        <v>7.4996436152935178E-2</v>
      </c>
      <c r="F18" s="43">
        <f t="shared" si="1"/>
        <v>4</v>
      </c>
      <c r="G18" s="62">
        <v>603592</v>
      </c>
      <c r="H18" s="48">
        <f t="shared" si="2"/>
        <v>3</v>
      </c>
      <c r="I18" s="62">
        <v>43323</v>
      </c>
      <c r="J18" s="43">
        <f t="shared" si="3"/>
        <v>3</v>
      </c>
      <c r="K18" s="49">
        <f t="shared" si="4"/>
        <v>85034.818849110176</v>
      </c>
      <c r="L18" s="43">
        <f t="shared" si="5"/>
        <v>9</v>
      </c>
      <c r="M18" s="22">
        <f t="shared" si="6"/>
        <v>0.71674607901528686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900329439</v>
      </c>
      <c r="E19" s="47">
        <f t="shared" si="0"/>
        <v>1.8328493232003158E-2</v>
      </c>
      <c r="F19" s="43">
        <f t="shared" si="1"/>
        <v>12</v>
      </c>
      <c r="G19" s="62">
        <v>206120</v>
      </c>
      <c r="H19" s="48">
        <f t="shared" si="2"/>
        <v>10</v>
      </c>
      <c r="I19" s="62">
        <v>26620</v>
      </c>
      <c r="J19" s="43">
        <f t="shared" si="3"/>
        <v>9</v>
      </c>
      <c r="K19" s="49">
        <f t="shared" si="4"/>
        <v>33821.54166040571</v>
      </c>
      <c r="L19" s="43">
        <f t="shared" si="5"/>
        <v>15</v>
      </c>
      <c r="M19" s="22">
        <f t="shared" si="6"/>
        <v>0.44040765005625043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5967051650</v>
      </c>
      <c r="E20" s="47">
        <f t="shared" si="0"/>
        <v>0.12147449705022725</v>
      </c>
      <c r="F20" s="43">
        <f t="shared" si="1"/>
        <v>2</v>
      </c>
      <c r="G20" s="62">
        <v>556406</v>
      </c>
      <c r="H20" s="48">
        <f t="shared" si="2"/>
        <v>4</v>
      </c>
      <c r="I20" s="62">
        <v>40649</v>
      </c>
      <c r="J20" s="43">
        <f t="shared" si="3"/>
        <v>4</v>
      </c>
      <c r="K20" s="49">
        <f t="shared" si="4"/>
        <v>146794.54968141898</v>
      </c>
      <c r="L20" s="43">
        <f t="shared" si="5"/>
        <v>4</v>
      </c>
      <c r="M20" s="22">
        <f t="shared" si="6"/>
        <v>0.6725067831381113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3212627645</v>
      </c>
      <c r="E21" s="47">
        <f t="shared" si="0"/>
        <v>6.5401198158898291E-2</v>
      </c>
      <c r="F21" s="43">
        <f t="shared" si="1"/>
        <v>7</v>
      </c>
      <c r="G21" s="62">
        <v>209679</v>
      </c>
      <c r="H21" s="48">
        <f t="shared" si="2"/>
        <v>9</v>
      </c>
      <c r="I21" s="62">
        <v>23245</v>
      </c>
      <c r="J21" s="43">
        <f t="shared" si="3"/>
        <v>11</v>
      </c>
      <c r="K21" s="49">
        <f t="shared" si="4"/>
        <v>138207.25510862551</v>
      </c>
      <c r="L21" s="43">
        <f t="shared" si="5"/>
        <v>5</v>
      </c>
      <c r="M21" s="22">
        <f t="shared" si="6"/>
        <v>0.38457084243266493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160187</v>
      </c>
      <c r="E22" s="47">
        <f t="shared" si="0"/>
        <v>3.2610133781873254E-6</v>
      </c>
      <c r="F22" s="43">
        <f t="shared" si="1"/>
        <v>21</v>
      </c>
      <c r="G22" s="62">
        <v>140</v>
      </c>
      <c r="H22" s="48">
        <f t="shared" si="2"/>
        <v>21</v>
      </c>
      <c r="I22" s="62">
        <v>103</v>
      </c>
      <c r="J22" s="43">
        <f t="shared" si="3"/>
        <v>21</v>
      </c>
      <c r="K22" s="49">
        <f t="shared" si="4"/>
        <v>1555.2135922330096</v>
      </c>
      <c r="L22" s="43">
        <f t="shared" si="5"/>
        <v>22</v>
      </c>
      <c r="M22" s="22">
        <f t="shared" si="6"/>
        <v>1.7040566474753492E-3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12833</v>
      </c>
      <c r="E23" s="47">
        <f t="shared" si="0"/>
        <v>2.6124832028989833E-7</v>
      </c>
      <c r="F23" s="43">
        <f t="shared" si="1"/>
        <v>22</v>
      </c>
      <c r="G23" s="62">
        <v>9</v>
      </c>
      <c r="H23" s="48">
        <f t="shared" si="2"/>
        <v>22</v>
      </c>
      <c r="I23" s="62">
        <v>5</v>
      </c>
      <c r="J23" s="43">
        <f t="shared" si="3"/>
        <v>22</v>
      </c>
      <c r="K23" s="49">
        <f t="shared" si="4"/>
        <v>2566.6</v>
      </c>
      <c r="L23" s="43">
        <f t="shared" si="5"/>
        <v>21</v>
      </c>
      <c r="M23" s="22">
        <f t="shared" si="6"/>
        <v>8.2721196479385871E-5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19938559</v>
      </c>
      <c r="E24" s="47">
        <f t="shared" si="0"/>
        <v>4.0590002709818714E-4</v>
      </c>
      <c r="F24" s="43">
        <f t="shared" si="1"/>
        <v>19</v>
      </c>
      <c r="G24" s="62">
        <v>5294</v>
      </c>
      <c r="H24" s="48">
        <f t="shared" si="2"/>
        <v>19</v>
      </c>
      <c r="I24" s="62">
        <v>1504</v>
      </c>
      <c r="J24" s="43">
        <f t="shared" si="3"/>
        <v>19</v>
      </c>
      <c r="K24" s="49">
        <f t="shared" si="4"/>
        <v>13257.020611702128</v>
      </c>
      <c r="L24" s="43">
        <f t="shared" si="5"/>
        <v>20</v>
      </c>
      <c r="M24" s="22">
        <f t="shared" si="6"/>
        <v>2.4882535900999272E-2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861763044</v>
      </c>
      <c r="E25" s="47">
        <f t="shared" si="0"/>
        <v>1.7543376274675428E-2</v>
      </c>
      <c r="F25" s="43">
        <f t="shared" si="1"/>
        <v>14</v>
      </c>
      <c r="G25" s="62">
        <v>211945</v>
      </c>
      <c r="H25" s="48">
        <f t="shared" si="2"/>
        <v>8</v>
      </c>
      <c r="I25" s="62">
        <v>27893</v>
      </c>
      <c r="J25" s="43">
        <f t="shared" si="3"/>
        <v>7</v>
      </c>
      <c r="K25" s="49">
        <f t="shared" si="4"/>
        <v>30895.315814003512</v>
      </c>
      <c r="L25" s="43">
        <f t="shared" si="5"/>
        <v>16</v>
      </c>
      <c r="M25" s="22">
        <f t="shared" si="6"/>
        <v>0.46146846667990205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3272802739</v>
      </c>
      <c r="E26" s="47">
        <f t="shared" si="0"/>
        <v>6.6626215086412269E-2</v>
      </c>
      <c r="F26" s="43">
        <f t="shared" si="1"/>
        <v>6</v>
      </c>
      <c r="G26" s="62">
        <v>116488</v>
      </c>
      <c r="H26" s="48">
        <f t="shared" si="2"/>
        <v>15</v>
      </c>
      <c r="I26" s="62">
        <v>19566</v>
      </c>
      <c r="J26" s="43">
        <f t="shared" si="3"/>
        <v>13</v>
      </c>
      <c r="K26" s="49">
        <f t="shared" si="4"/>
        <v>167269.89364203208</v>
      </c>
      <c r="L26" s="43">
        <f t="shared" si="5"/>
        <v>3</v>
      </c>
      <c r="M26" s="22">
        <f t="shared" si="6"/>
        <v>0.32370458606313279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279089100</v>
      </c>
      <c r="E27" s="47">
        <f t="shared" si="0"/>
        <v>5.6815677227631473E-3</v>
      </c>
      <c r="F27" s="43">
        <f t="shared" si="1"/>
        <v>17</v>
      </c>
      <c r="G27" s="62">
        <v>140234</v>
      </c>
      <c r="H27" s="48">
        <f t="shared" si="2"/>
        <v>12</v>
      </c>
      <c r="I27" s="62">
        <v>18011</v>
      </c>
      <c r="J27" s="43">
        <f t="shared" si="3"/>
        <v>14</v>
      </c>
      <c r="K27" s="49">
        <f t="shared" si="4"/>
        <v>15495.480539670201</v>
      </c>
      <c r="L27" s="43">
        <f t="shared" si="5"/>
        <v>19</v>
      </c>
      <c r="M27" s="22">
        <f t="shared" si="6"/>
        <v>0.29797829395804382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793146085</v>
      </c>
      <c r="E28" s="47">
        <f t="shared" si="0"/>
        <v>1.6146503736519827E-2</v>
      </c>
      <c r="F28" s="43">
        <f t="shared" si="1"/>
        <v>15</v>
      </c>
      <c r="G28" s="62">
        <v>32983</v>
      </c>
      <c r="H28" s="48">
        <f t="shared" si="2"/>
        <v>18</v>
      </c>
      <c r="I28" s="62">
        <v>13336</v>
      </c>
      <c r="J28" s="43">
        <f t="shared" si="3"/>
        <v>15</v>
      </c>
      <c r="K28" s="62">
        <f t="shared" si="4"/>
        <v>59474.061562687464</v>
      </c>
      <c r="L28" s="43">
        <f t="shared" si="5"/>
        <v>12</v>
      </c>
      <c r="M28" s="22">
        <f t="shared" si="6"/>
        <v>0.22063397524981801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7208328</v>
      </c>
      <c r="E29" s="52">
        <f t="shared" si="0"/>
        <v>1.4674383091238543E-4</v>
      </c>
      <c r="F29" s="43">
        <f t="shared" si="1"/>
        <v>20</v>
      </c>
      <c r="G29" s="63">
        <v>1672</v>
      </c>
      <c r="H29" s="48">
        <f t="shared" si="2"/>
        <v>20</v>
      </c>
      <c r="I29" s="63">
        <v>302</v>
      </c>
      <c r="J29" s="43">
        <f t="shared" si="3"/>
        <v>20</v>
      </c>
      <c r="K29" s="53">
        <f t="shared" si="4"/>
        <v>23868.635761589405</v>
      </c>
      <c r="L29" s="43">
        <f t="shared" si="5"/>
        <v>17</v>
      </c>
      <c r="M29" s="29">
        <f t="shared" si="6"/>
        <v>4.9963602673549073E-3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49121846930</v>
      </c>
      <c r="E30" s="86"/>
      <c r="F30" s="87"/>
      <c r="G30" s="64">
        <v>1544775</v>
      </c>
      <c r="H30" s="87"/>
      <c r="I30" s="64">
        <v>56601</v>
      </c>
      <c r="J30" s="87"/>
      <c r="K30" s="56">
        <f>IFERROR(D30/I30,0)</f>
        <v>867861.82099256199</v>
      </c>
      <c r="L30" s="87"/>
      <c r="M30" s="31">
        <f t="shared" si="6"/>
        <v>0.93642048838594405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95" priority="33" stopIfTrue="1">
      <formula>$F8&lt;=5</formula>
    </cfRule>
  </conditionalFormatting>
  <conditionalFormatting sqref="H8:H29">
    <cfRule type="expression" dxfId="394" priority="34" stopIfTrue="1">
      <formula>$H8&lt;=5</formula>
    </cfRule>
  </conditionalFormatting>
  <conditionalFormatting sqref="J8:J29">
    <cfRule type="expression" dxfId="393" priority="35" stopIfTrue="1">
      <formula>$J8&lt;=5</formula>
    </cfRule>
  </conditionalFormatting>
  <conditionalFormatting sqref="L8:L29">
    <cfRule type="expression" dxfId="392" priority="36" stopIfTrue="1">
      <formula>$L8&lt;=5</formula>
    </cfRule>
  </conditionalFormatting>
  <conditionalFormatting sqref="E8:E29">
    <cfRule type="expression" dxfId="391" priority="31" stopIfTrue="1">
      <formula>$F8&lt;=5</formula>
    </cfRule>
  </conditionalFormatting>
  <conditionalFormatting sqref="G8:G29">
    <cfRule type="expression" dxfId="390" priority="29" stopIfTrue="1">
      <formula>$H8&lt;=5</formula>
    </cfRule>
  </conditionalFormatting>
  <conditionalFormatting sqref="I8:I29">
    <cfRule type="expression" dxfId="389" priority="27" stopIfTrue="1">
      <formula>$J8&lt;=5</formula>
    </cfRule>
  </conditionalFormatting>
  <conditionalFormatting sqref="K8:K29">
    <cfRule type="expression" dxfId="388" priority="25" stopIfTrue="1">
      <formula>$L8&lt;=5</formula>
    </cfRule>
  </conditionalFormatting>
  <conditionalFormatting sqref="D8:D29">
    <cfRule type="expression" dxfId="387" priority="23" stopIfTrue="1">
      <formula>$F8&lt;=5</formula>
    </cfRule>
  </conditionalFormatting>
  <conditionalFormatting sqref="N8:N29">
    <cfRule type="expression" dxfId="386" priority="17" stopIfTrue="1">
      <formula>$N8&lt;=5</formula>
    </cfRule>
  </conditionalFormatting>
  <conditionalFormatting sqref="M8:M29">
    <cfRule type="expression" dxfId="38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195</v>
      </c>
      <c r="P2" s="37"/>
    </row>
    <row r="3" spans="1:16" ht="18.75" customHeight="1">
      <c r="A3" s="37"/>
      <c r="B3" s="97" t="s">
        <v>179</v>
      </c>
      <c r="C3" s="98"/>
      <c r="D3" s="106">
        <v>184329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2527951835</v>
      </c>
      <c r="E8" s="69">
        <f>IFERROR(D8/$D$30,0)</f>
        <v>1.7182568650196631E-2</v>
      </c>
      <c r="F8" s="70">
        <f>_xlfn.IFS(D8&gt;0,RANK(D8,$D$8:$D$29,0),D8=0,"-")</f>
        <v>14</v>
      </c>
      <c r="G8" s="65">
        <v>313496</v>
      </c>
      <c r="H8" s="23">
        <f>_xlfn.IFS(G8&gt;0,RANK(G8,$G$8:$G$29,0),G8=0,"-")</f>
        <v>15</v>
      </c>
      <c r="I8" s="65">
        <v>60430</v>
      </c>
      <c r="J8" s="15">
        <f>_xlfn.IFS(I8&gt;0,RANK(I8,$I$8:$I$29,0),I8=0,"-")</f>
        <v>12</v>
      </c>
      <c r="K8" s="13">
        <f>IFERROR(D8/I8,0)</f>
        <v>41832.729356279997</v>
      </c>
      <c r="L8" s="15">
        <f>_xlfn.IFS(K8&gt;0,RANK(K8,$K$8:$K$29,0),K8=0,"-")</f>
        <v>14</v>
      </c>
      <c r="M8" s="16">
        <f>IFERROR(I8/$D$3,0)</f>
        <v>0.32783772493747593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18243363228</v>
      </c>
      <c r="E9" s="72">
        <f t="shared" ref="E9:E29" si="0">IFERROR(D9/$D$30,0)</f>
        <v>0.12400071739325001</v>
      </c>
      <c r="F9" s="70">
        <f t="shared" ref="F9:F29" si="1">_xlfn.IFS(D9&gt;0,RANK(D9,$D$8:$D$29,0),D9=0,"-")</f>
        <v>3</v>
      </c>
      <c r="G9" s="66">
        <v>443205</v>
      </c>
      <c r="H9" s="23">
        <f t="shared" ref="H9:H29" si="2">_xlfn.IFS(G9&gt;0,RANK(G9,$G$8:$G$29,0),G9=0,"-")</f>
        <v>11</v>
      </c>
      <c r="I9" s="66">
        <v>79760</v>
      </c>
      <c r="J9" s="15">
        <f t="shared" ref="J9:J29" si="3">_xlfn.IFS(I9&gt;0,RANK(I9,$I$8:$I$29,0),I9=0,"-")</f>
        <v>9</v>
      </c>
      <c r="K9" s="19">
        <f t="shared" ref="K9:K30" si="4">IFERROR(D9/I9,0)</f>
        <v>228728.22502507523</v>
      </c>
      <c r="L9" s="15">
        <f t="shared" ref="L9:L29" si="5">_xlfn.IFS(K9&gt;0,RANK(K9,$K$8:$K$29,0),K9=0,"-")</f>
        <v>1</v>
      </c>
      <c r="M9" s="22">
        <f t="shared" ref="M9:M30" si="6">IFERROR(I9/$D$3,0)</f>
        <v>0.43270456629179349</v>
      </c>
      <c r="N9" s="15">
        <f t="shared" ref="N9:N29" si="7">_xlfn.IFS(M9&gt;0,RANK(M9,$M$8:$M$29,0),M9=0,"-")</f>
        <v>9</v>
      </c>
    </row>
    <row r="10" spans="1:16" ht="18.75" customHeight="1">
      <c r="B10" s="17" t="s">
        <v>8</v>
      </c>
      <c r="C10" s="18"/>
      <c r="D10" s="66">
        <v>1760652781</v>
      </c>
      <c r="E10" s="72">
        <f t="shared" si="0"/>
        <v>1.1967212689672196E-2</v>
      </c>
      <c r="F10" s="70">
        <f t="shared" si="1"/>
        <v>16</v>
      </c>
      <c r="G10" s="66">
        <v>186569</v>
      </c>
      <c r="H10" s="23">
        <f t="shared" si="2"/>
        <v>16</v>
      </c>
      <c r="I10" s="66">
        <v>32358</v>
      </c>
      <c r="J10" s="15">
        <f t="shared" si="3"/>
        <v>17</v>
      </c>
      <c r="K10" s="19">
        <f t="shared" si="4"/>
        <v>54411.668860869031</v>
      </c>
      <c r="L10" s="15">
        <f t="shared" si="5"/>
        <v>12</v>
      </c>
      <c r="M10" s="22">
        <f t="shared" si="6"/>
        <v>0.17554481389255083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10367463536</v>
      </c>
      <c r="E11" s="72">
        <f t="shared" si="0"/>
        <v>7.0467977858340122E-2</v>
      </c>
      <c r="F11" s="70">
        <f t="shared" si="1"/>
        <v>6</v>
      </c>
      <c r="G11" s="66">
        <v>1769187</v>
      </c>
      <c r="H11" s="23">
        <f t="shared" si="2"/>
        <v>2</v>
      </c>
      <c r="I11" s="66">
        <v>133891</v>
      </c>
      <c r="J11" s="15">
        <f t="shared" si="3"/>
        <v>2</v>
      </c>
      <c r="K11" s="19">
        <f t="shared" si="4"/>
        <v>77432.116691935982</v>
      </c>
      <c r="L11" s="15">
        <f t="shared" si="5"/>
        <v>10</v>
      </c>
      <c r="M11" s="22">
        <f t="shared" si="6"/>
        <v>0.72636969766016202</v>
      </c>
      <c r="N11" s="15">
        <f t="shared" si="7"/>
        <v>2</v>
      </c>
    </row>
    <row r="12" spans="1:16" ht="18.75" customHeight="1">
      <c r="B12" s="17" t="s">
        <v>10</v>
      </c>
      <c r="C12" s="18"/>
      <c r="D12" s="66">
        <v>3213579389</v>
      </c>
      <c r="E12" s="72">
        <f t="shared" si="0"/>
        <v>2.1842800839735714E-2</v>
      </c>
      <c r="F12" s="70">
        <f t="shared" si="1"/>
        <v>11</v>
      </c>
      <c r="G12" s="66">
        <v>366118</v>
      </c>
      <c r="H12" s="23">
        <f t="shared" si="2"/>
        <v>12</v>
      </c>
      <c r="I12" s="66">
        <v>36527</v>
      </c>
      <c r="J12" s="15">
        <f t="shared" si="3"/>
        <v>16</v>
      </c>
      <c r="K12" s="19">
        <f t="shared" si="4"/>
        <v>87978.191173652362</v>
      </c>
      <c r="L12" s="15">
        <f t="shared" si="5"/>
        <v>8</v>
      </c>
      <c r="M12" s="22">
        <f t="shared" si="6"/>
        <v>0.19816198210807848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7459897667</v>
      </c>
      <c r="E13" s="72">
        <f t="shared" si="0"/>
        <v>5.070516060155441E-2</v>
      </c>
      <c r="F13" s="70">
        <f t="shared" si="1"/>
        <v>9</v>
      </c>
      <c r="G13" s="66">
        <v>1074362</v>
      </c>
      <c r="H13" s="23">
        <f t="shared" si="2"/>
        <v>5</v>
      </c>
      <c r="I13" s="66">
        <v>82513</v>
      </c>
      <c r="J13" s="15">
        <f t="shared" si="3"/>
        <v>8</v>
      </c>
      <c r="K13" s="19">
        <f t="shared" si="4"/>
        <v>90408.755796056372</v>
      </c>
      <c r="L13" s="15">
        <f t="shared" si="5"/>
        <v>7</v>
      </c>
      <c r="M13" s="22">
        <f t="shared" si="6"/>
        <v>0.44763981793423713</v>
      </c>
      <c r="N13" s="15">
        <f t="shared" si="7"/>
        <v>8</v>
      </c>
    </row>
    <row r="14" spans="1:16" ht="18.75" customHeight="1">
      <c r="B14" s="17" t="s">
        <v>12</v>
      </c>
      <c r="C14" s="18"/>
      <c r="D14" s="66">
        <v>5890487441</v>
      </c>
      <c r="E14" s="72">
        <f t="shared" si="0"/>
        <v>4.0037829612407774E-2</v>
      </c>
      <c r="F14" s="70">
        <f t="shared" si="1"/>
        <v>10</v>
      </c>
      <c r="G14" s="66">
        <v>605911</v>
      </c>
      <c r="H14" s="23">
        <f t="shared" si="2"/>
        <v>9</v>
      </c>
      <c r="I14" s="66">
        <v>83191</v>
      </c>
      <c r="J14" s="15">
        <f t="shared" si="3"/>
        <v>7</v>
      </c>
      <c r="K14" s="19">
        <f t="shared" si="4"/>
        <v>70806.787284682243</v>
      </c>
      <c r="L14" s="15">
        <f t="shared" si="5"/>
        <v>11</v>
      </c>
      <c r="M14" s="22">
        <f t="shared" si="6"/>
        <v>0.45131802375101043</v>
      </c>
      <c r="N14" s="15">
        <f t="shared" si="7"/>
        <v>7</v>
      </c>
    </row>
    <row r="15" spans="1:16" ht="18.75" customHeight="1">
      <c r="B15" s="17" t="s">
        <v>13</v>
      </c>
      <c r="C15" s="18"/>
      <c r="D15" s="66">
        <v>474077345</v>
      </c>
      <c r="E15" s="72">
        <f t="shared" si="0"/>
        <v>3.22231872189347E-3</v>
      </c>
      <c r="F15" s="70">
        <f t="shared" si="1"/>
        <v>18</v>
      </c>
      <c r="G15" s="66">
        <v>117249</v>
      </c>
      <c r="H15" s="23">
        <f t="shared" si="2"/>
        <v>17</v>
      </c>
      <c r="I15" s="66">
        <v>24524</v>
      </c>
      <c r="J15" s="15">
        <f t="shared" si="3"/>
        <v>18</v>
      </c>
      <c r="K15" s="19">
        <f t="shared" si="4"/>
        <v>19331.159068667428</v>
      </c>
      <c r="L15" s="15">
        <f t="shared" si="5"/>
        <v>17</v>
      </c>
      <c r="M15" s="22">
        <f t="shared" si="6"/>
        <v>0.13304471895361011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27998474631</v>
      </c>
      <c r="E16" s="72">
        <f t="shared" si="0"/>
        <v>0.19030651841827764</v>
      </c>
      <c r="F16" s="70">
        <f t="shared" si="1"/>
        <v>1</v>
      </c>
      <c r="G16" s="66">
        <v>2186879</v>
      </c>
      <c r="H16" s="23">
        <f t="shared" si="2"/>
        <v>1</v>
      </c>
      <c r="I16" s="66">
        <v>145854</v>
      </c>
      <c r="J16" s="15">
        <f t="shared" si="3"/>
        <v>1</v>
      </c>
      <c r="K16" s="19">
        <f t="shared" si="4"/>
        <v>191962.33652145296</v>
      </c>
      <c r="L16" s="15">
        <f t="shared" si="5"/>
        <v>2</v>
      </c>
      <c r="M16" s="22">
        <f t="shared" si="6"/>
        <v>0.79126995752160534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9674259905</v>
      </c>
      <c r="E17" s="72">
        <f t="shared" si="0"/>
        <v>6.5756250833595181E-2</v>
      </c>
      <c r="F17" s="70">
        <f t="shared" si="1"/>
        <v>7</v>
      </c>
      <c r="G17" s="66">
        <v>720899</v>
      </c>
      <c r="H17" s="23">
        <f t="shared" si="2"/>
        <v>6</v>
      </c>
      <c r="I17" s="66">
        <v>88481</v>
      </c>
      <c r="J17" s="15">
        <f t="shared" si="3"/>
        <v>5</v>
      </c>
      <c r="K17" s="19">
        <f t="shared" si="4"/>
        <v>109337.14475424102</v>
      </c>
      <c r="L17" s="15">
        <f t="shared" si="5"/>
        <v>6</v>
      </c>
      <c r="M17" s="22">
        <f t="shared" si="6"/>
        <v>0.48001670925356293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10941058584</v>
      </c>
      <c r="E18" s="72">
        <f t="shared" si="0"/>
        <v>7.4366721557969528E-2</v>
      </c>
      <c r="F18" s="70">
        <f t="shared" si="1"/>
        <v>5</v>
      </c>
      <c r="G18" s="66">
        <v>1743296</v>
      </c>
      <c r="H18" s="23">
        <f t="shared" si="2"/>
        <v>3</v>
      </c>
      <c r="I18" s="66">
        <v>131008</v>
      </c>
      <c r="J18" s="15">
        <f t="shared" si="3"/>
        <v>3</v>
      </c>
      <c r="K18" s="19">
        <f t="shared" si="4"/>
        <v>83514.431057645328</v>
      </c>
      <c r="L18" s="15">
        <f t="shared" si="5"/>
        <v>9</v>
      </c>
      <c r="M18" s="22">
        <f t="shared" si="6"/>
        <v>0.7107291853153872</v>
      </c>
      <c r="N18" s="15">
        <f t="shared" si="7"/>
        <v>3</v>
      </c>
    </row>
    <row r="19" spans="2:15" ht="18.75" customHeight="1">
      <c r="B19" s="17" t="s">
        <v>16</v>
      </c>
      <c r="C19" s="75"/>
      <c r="D19" s="66">
        <v>2592405935</v>
      </c>
      <c r="E19" s="72">
        <f t="shared" si="0"/>
        <v>1.7620665208328497E-2</v>
      </c>
      <c r="F19" s="70">
        <f t="shared" si="1"/>
        <v>13</v>
      </c>
      <c r="G19" s="66">
        <v>580414</v>
      </c>
      <c r="H19" s="23">
        <f t="shared" si="2"/>
        <v>10</v>
      </c>
      <c r="I19" s="66">
        <v>77287</v>
      </c>
      <c r="J19" s="15">
        <f t="shared" si="3"/>
        <v>10</v>
      </c>
      <c r="K19" s="19">
        <f t="shared" si="4"/>
        <v>33542.587175074725</v>
      </c>
      <c r="L19" s="15">
        <f t="shared" si="5"/>
        <v>15</v>
      </c>
      <c r="M19" s="22">
        <f t="shared" si="6"/>
        <v>0.41928833770052459</v>
      </c>
      <c r="N19" s="15">
        <f t="shared" si="7"/>
        <v>10</v>
      </c>
    </row>
    <row r="20" spans="2:15" ht="18.75" customHeight="1">
      <c r="B20" s="17" t="s">
        <v>17</v>
      </c>
      <c r="C20" s="75"/>
      <c r="D20" s="66">
        <v>18721099242</v>
      </c>
      <c r="E20" s="72">
        <f t="shared" si="0"/>
        <v>0.12724790420415943</v>
      </c>
      <c r="F20" s="70">
        <f t="shared" si="1"/>
        <v>2</v>
      </c>
      <c r="G20" s="66">
        <v>1627022</v>
      </c>
      <c r="H20" s="23">
        <f t="shared" si="2"/>
        <v>4</v>
      </c>
      <c r="I20" s="66">
        <v>123855</v>
      </c>
      <c r="J20" s="15">
        <f t="shared" si="3"/>
        <v>4</v>
      </c>
      <c r="K20" s="19">
        <f t="shared" si="4"/>
        <v>151153.35870170765</v>
      </c>
      <c r="L20" s="15">
        <f t="shared" si="5"/>
        <v>5</v>
      </c>
      <c r="M20" s="22">
        <f t="shared" si="6"/>
        <v>0.67192357144019665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11995190335</v>
      </c>
      <c r="E21" s="72">
        <f t="shared" si="0"/>
        <v>8.1531688440303146E-2</v>
      </c>
      <c r="F21" s="70">
        <f t="shared" si="1"/>
        <v>4</v>
      </c>
      <c r="G21" s="66">
        <v>689932</v>
      </c>
      <c r="H21" s="23">
        <f t="shared" si="2"/>
        <v>7</v>
      </c>
      <c r="I21" s="66">
        <v>73027</v>
      </c>
      <c r="J21" s="15">
        <f t="shared" si="3"/>
        <v>11</v>
      </c>
      <c r="K21" s="19">
        <f t="shared" si="4"/>
        <v>164256.92326125954</v>
      </c>
      <c r="L21" s="15">
        <f t="shared" si="5"/>
        <v>3</v>
      </c>
      <c r="M21" s="22">
        <f t="shared" si="6"/>
        <v>0.39617748699336514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303399</v>
      </c>
      <c r="E22" s="72">
        <f t="shared" si="0"/>
        <v>2.0622126077417955E-6</v>
      </c>
      <c r="F22" s="70">
        <f t="shared" si="1"/>
        <v>21</v>
      </c>
      <c r="G22" s="66">
        <v>109</v>
      </c>
      <c r="H22" s="23">
        <f t="shared" si="2"/>
        <v>21</v>
      </c>
      <c r="I22" s="66">
        <v>38</v>
      </c>
      <c r="J22" s="15">
        <f t="shared" si="3"/>
        <v>21</v>
      </c>
      <c r="K22" s="19">
        <f t="shared" si="4"/>
        <v>7984.1842105263158</v>
      </c>
      <c r="L22" s="15">
        <f t="shared" si="5"/>
        <v>21</v>
      </c>
      <c r="M22" s="22">
        <f t="shared" si="6"/>
        <v>2.0615312837372307E-4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24771</v>
      </c>
      <c r="E23" s="72">
        <f t="shared" si="0"/>
        <v>1.6836927117878443E-7</v>
      </c>
      <c r="F23" s="70">
        <f t="shared" si="1"/>
        <v>22</v>
      </c>
      <c r="G23" s="66">
        <v>31</v>
      </c>
      <c r="H23" s="23">
        <f t="shared" si="2"/>
        <v>22</v>
      </c>
      <c r="I23" s="66">
        <v>15</v>
      </c>
      <c r="J23" s="15">
        <f t="shared" si="3"/>
        <v>22</v>
      </c>
      <c r="K23" s="19">
        <f t="shared" si="4"/>
        <v>1651.4</v>
      </c>
      <c r="L23" s="15">
        <f t="shared" si="5"/>
        <v>22</v>
      </c>
      <c r="M23" s="22">
        <f t="shared" si="6"/>
        <v>8.1376234884364374E-5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44003858</v>
      </c>
      <c r="E24" s="72">
        <f t="shared" si="0"/>
        <v>2.9909561586188377E-4</v>
      </c>
      <c r="F24" s="70">
        <f t="shared" si="1"/>
        <v>19</v>
      </c>
      <c r="G24" s="66">
        <v>14067</v>
      </c>
      <c r="H24" s="23">
        <f t="shared" si="2"/>
        <v>19</v>
      </c>
      <c r="I24" s="66">
        <v>3928</v>
      </c>
      <c r="J24" s="15">
        <f t="shared" si="3"/>
        <v>19</v>
      </c>
      <c r="K24" s="19">
        <f t="shared" si="4"/>
        <v>11202.611507128309</v>
      </c>
      <c r="L24" s="15">
        <f t="shared" si="5"/>
        <v>20</v>
      </c>
      <c r="M24" s="22">
        <f t="shared" si="6"/>
        <v>2.1309723375052218E-2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2665407152</v>
      </c>
      <c r="E25" s="72">
        <f t="shared" si="0"/>
        <v>1.8116856791286565E-2</v>
      </c>
      <c r="F25" s="70">
        <f t="shared" si="1"/>
        <v>12</v>
      </c>
      <c r="G25" s="66">
        <v>610498</v>
      </c>
      <c r="H25" s="23">
        <f t="shared" si="2"/>
        <v>8</v>
      </c>
      <c r="I25" s="66">
        <v>83795</v>
      </c>
      <c r="J25" s="15">
        <f t="shared" si="3"/>
        <v>6</v>
      </c>
      <c r="K25" s="19">
        <f t="shared" si="4"/>
        <v>31808.665815382781</v>
      </c>
      <c r="L25" s="15">
        <f t="shared" si="5"/>
        <v>16</v>
      </c>
      <c r="M25" s="22">
        <f t="shared" si="6"/>
        <v>0.4545947734756875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9216171876</v>
      </c>
      <c r="E26" s="72">
        <f t="shared" si="0"/>
        <v>6.2642611998729586E-2</v>
      </c>
      <c r="F26" s="70">
        <f t="shared" si="1"/>
        <v>8</v>
      </c>
      <c r="G26" s="66">
        <v>329648</v>
      </c>
      <c r="H26" s="23">
        <f t="shared" si="2"/>
        <v>14</v>
      </c>
      <c r="I26" s="66">
        <v>57962</v>
      </c>
      <c r="J26" s="15">
        <f t="shared" si="3"/>
        <v>13</v>
      </c>
      <c r="K26" s="19">
        <f t="shared" si="4"/>
        <v>159003.68993478487</v>
      </c>
      <c r="L26" s="15">
        <f t="shared" si="5"/>
        <v>4</v>
      </c>
      <c r="M26" s="22">
        <f t="shared" si="6"/>
        <v>0.31444862175783517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861239807</v>
      </c>
      <c r="E27" s="72">
        <f t="shared" si="0"/>
        <v>5.8538742325601294E-3</v>
      </c>
      <c r="F27" s="70">
        <f t="shared" si="1"/>
        <v>17</v>
      </c>
      <c r="G27" s="66">
        <v>332582</v>
      </c>
      <c r="H27" s="23">
        <f t="shared" si="2"/>
        <v>13</v>
      </c>
      <c r="I27" s="66">
        <v>47647</v>
      </c>
      <c r="J27" s="15">
        <f t="shared" si="3"/>
        <v>14</v>
      </c>
      <c r="K27" s="19">
        <f t="shared" si="4"/>
        <v>18075.425672130459</v>
      </c>
      <c r="L27" s="15">
        <f t="shared" si="5"/>
        <v>18</v>
      </c>
      <c r="M27" s="22">
        <f t="shared" si="6"/>
        <v>0.2584888975690206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2462449144</v>
      </c>
      <c r="E28" s="72">
        <f t="shared" si="0"/>
        <v>1.6737344785842379E-2</v>
      </c>
      <c r="F28" s="70">
        <f t="shared" si="1"/>
        <v>15</v>
      </c>
      <c r="G28" s="66">
        <v>100572</v>
      </c>
      <c r="H28" s="23">
        <f t="shared" si="2"/>
        <v>18</v>
      </c>
      <c r="I28" s="66">
        <v>45562</v>
      </c>
      <c r="J28" s="15">
        <f t="shared" si="3"/>
        <v>15</v>
      </c>
      <c r="K28" s="19">
        <f t="shared" si="4"/>
        <v>54046.116149422764</v>
      </c>
      <c r="L28" s="15">
        <f t="shared" si="5"/>
        <v>13</v>
      </c>
      <c r="M28" s="22">
        <f t="shared" si="6"/>
        <v>0.24717760092009397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13483969</v>
      </c>
      <c r="E29" s="73">
        <f t="shared" si="0"/>
        <v>9.1650964156768914E-5</v>
      </c>
      <c r="F29" s="70">
        <f t="shared" si="1"/>
        <v>20</v>
      </c>
      <c r="G29" s="67">
        <v>7911</v>
      </c>
      <c r="H29" s="23">
        <f t="shared" si="2"/>
        <v>20</v>
      </c>
      <c r="I29" s="67">
        <v>869</v>
      </c>
      <c r="J29" s="15">
        <f t="shared" si="3"/>
        <v>20</v>
      </c>
      <c r="K29" s="26">
        <f t="shared" si="4"/>
        <v>15516.650172612199</v>
      </c>
      <c r="L29" s="15">
        <f t="shared" si="5"/>
        <v>19</v>
      </c>
      <c r="M29" s="29">
        <f t="shared" si="6"/>
        <v>4.7143965409675095E-3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147123045830</v>
      </c>
      <c r="E30" s="86"/>
      <c r="F30" s="87"/>
      <c r="G30" s="68">
        <v>4348651</v>
      </c>
      <c r="H30" s="87"/>
      <c r="I30" s="68">
        <v>172126</v>
      </c>
      <c r="J30" s="87"/>
      <c r="K30" s="30">
        <f t="shared" si="4"/>
        <v>854740.39848715474</v>
      </c>
      <c r="L30" s="87"/>
      <c r="M30" s="31">
        <f t="shared" si="6"/>
        <v>0.93379772038040676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79" priority="25" stopIfTrue="1">
      <formula>$F8&lt;=5</formula>
    </cfRule>
  </conditionalFormatting>
  <conditionalFormatting sqref="H8:H29">
    <cfRule type="expression" dxfId="878" priority="26" stopIfTrue="1">
      <formula>$H8&lt;=5</formula>
    </cfRule>
  </conditionalFormatting>
  <conditionalFormatting sqref="L8:L29">
    <cfRule type="expression" dxfId="877" priority="28" stopIfTrue="1">
      <formula>$L8&lt;=5</formula>
    </cfRule>
  </conditionalFormatting>
  <conditionalFormatting sqref="E8:E29">
    <cfRule type="expression" dxfId="876" priority="23" stopIfTrue="1">
      <formula>$F8&lt;=5</formula>
    </cfRule>
  </conditionalFormatting>
  <conditionalFormatting sqref="J8:J29">
    <cfRule type="expression" dxfId="875" priority="21" stopIfTrue="1">
      <formula>$J8&lt;=5</formula>
    </cfRule>
  </conditionalFormatting>
  <conditionalFormatting sqref="I8:I29">
    <cfRule type="expression" dxfId="874" priority="19" stopIfTrue="1">
      <formula>$J8&lt;=5</formula>
    </cfRule>
  </conditionalFormatting>
  <conditionalFormatting sqref="K8:K29">
    <cfRule type="expression" dxfId="873" priority="17" stopIfTrue="1">
      <formula>$L8&lt;=5</formula>
    </cfRule>
  </conditionalFormatting>
  <conditionalFormatting sqref="D8:D29">
    <cfRule type="expression" dxfId="872" priority="15" stopIfTrue="1">
      <formula>$F8&lt;=5</formula>
    </cfRule>
  </conditionalFormatting>
  <conditionalFormatting sqref="G8:G29">
    <cfRule type="expression" dxfId="871" priority="13" stopIfTrue="1">
      <formula>$H8&lt;=5</formula>
    </cfRule>
  </conditionalFormatting>
  <conditionalFormatting sqref="N8:N29">
    <cfRule type="expression" dxfId="870" priority="9" stopIfTrue="1">
      <formula>$N8&lt;=5</formula>
    </cfRule>
  </conditionalFormatting>
  <conditionalFormatting sqref="M8:M29">
    <cfRule type="expression" dxfId="86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239</v>
      </c>
    </row>
    <row r="3" spans="1:14" s="1" customFormat="1" ht="18.75" customHeight="1">
      <c r="A3" s="37"/>
      <c r="B3" s="97" t="s">
        <v>179</v>
      </c>
      <c r="C3" s="98"/>
      <c r="D3" s="106">
        <v>13161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98</v>
      </c>
      <c r="C8" s="41"/>
      <c r="D8" s="61">
        <v>156255270</v>
      </c>
      <c r="E8" s="42">
        <f t="shared" ref="E8:E29" si="0">IFERROR(D8/$D$30,0)</f>
        <v>1.3156737725262961E-2</v>
      </c>
      <c r="F8" s="43">
        <f>_xlfn.IFS(D8&gt;0,RANK(D8,$D$8:$D$29,0),D8=0,"-")</f>
        <v>13</v>
      </c>
      <c r="G8" s="61">
        <v>20289</v>
      </c>
      <c r="H8" s="48">
        <f>_xlfn.IFS(G8&gt;0,RANK(G8,$G$8:$G$29,0),G8=0,"-")</f>
        <v>14</v>
      </c>
      <c r="I8" s="61">
        <v>4185</v>
      </c>
      <c r="J8" s="43">
        <f>_xlfn.IFS(I8&gt;0,RANK(I8,$I$8:$I$29,0),I8=0,"-")</f>
        <v>12</v>
      </c>
      <c r="K8" s="44">
        <f>IFERROR(D8/I8,0)</f>
        <v>37336.982078853049</v>
      </c>
      <c r="L8" s="43">
        <f>_xlfn.IFS(K8&gt;0,RANK(K8,$K$8:$K$29,0),K8=0,"-")</f>
        <v>14</v>
      </c>
      <c r="M8" s="16">
        <f>IFERROR(I8/$D$3,0)</f>
        <v>0.31798495555049011</v>
      </c>
      <c r="N8" s="15">
        <f>_xlfn.IFS(M8&gt;0,RANK(M8,$M$8:$M$29,0),M8=0,"-")</f>
        <v>12</v>
      </c>
    </row>
    <row r="9" spans="1:14" ht="18.75" customHeight="1">
      <c r="B9" s="45" t="s">
        <v>99</v>
      </c>
      <c r="C9" s="46"/>
      <c r="D9" s="62">
        <v>1186917049</v>
      </c>
      <c r="E9" s="47">
        <f t="shared" si="0"/>
        <v>9.9938749684001613E-2</v>
      </c>
      <c r="F9" s="43">
        <f t="shared" ref="F9:F29" si="1">_xlfn.IFS(D9&gt;0,RANK(D9,$D$8:$D$29,0),D9=0,"-")</f>
        <v>3</v>
      </c>
      <c r="G9" s="62">
        <v>27778</v>
      </c>
      <c r="H9" s="48">
        <f t="shared" ref="H9:H29" si="2">_xlfn.IFS(G9&gt;0,RANK(G9,$G$8:$G$29,0),G9=0,"-")</f>
        <v>11</v>
      </c>
      <c r="I9" s="62">
        <v>5497</v>
      </c>
      <c r="J9" s="43">
        <f t="shared" ref="J9:J29" si="3">_xlfn.IFS(I9&gt;0,RANK(I9,$I$8:$I$29,0),I9=0,"-")</f>
        <v>9</v>
      </c>
      <c r="K9" s="49">
        <f t="shared" ref="K9:K29" si="4">IFERROR(D9/I9,0)</f>
        <v>215920.87484082227</v>
      </c>
      <c r="L9" s="43">
        <f t="shared" ref="L9:L29" si="5">_xlfn.IFS(K9&gt;0,RANK(K9,$K$8:$K$29,0),K9=0,"-")</f>
        <v>4</v>
      </c>
      <c r="M9" s="22">
        <f t="shared" ref="M9:M30" si="6">IFERROR(I9/$D$3,0)</f>
        <v>0.41767342907073929</v>
      </c>
      <c r="N9" s="15">
        <f t="shared" ref="N9:N29" si="7">_xlfn.IFS(M9&gt;0,RANK(M9,$M$8:$M$29,0),M9=0,"-")</f>
        <v>9</v>
      </c>
    </row>
    <row r="10" spans="1:14" ht="18.75" customHeight="1">
      <c r="B10" s="45" t="s">
        <v>100</v>
      </c>
      <c r="C10" s="46"/>
      <c r="D10" s="62">
        <v>143319401</v>
      </c>
      <c r="E10" s="47">
        <f t="shared" si="0"/>
        <v>1.2067533913568419E-2</v>
      </c>
      <c r="F10" s="43">
        <f t="shared" si="1"/>
        <v>15</v>
      </c>
      <c r="G10" s="62">
        <v>12128</v>
      </c>
      <c r="H10" s="48">
        <f t="shared" si="2"/>
        <v>16</v>
      </c>
      <c r="I10" s="62">
        <v>2423</v>
      </c>
      <c r="J10" s="43">
        <f t="shared" si="3"/>
        <v>17</v>
      </c>
      <c r="K10" s="49">
        <f t="shared" si="4"/>
        <v>59149.56706562113</v>
      </c>
      <c r="L10" s="43">
        <f t="shared" si="5"/>
        <v>12</v>
      </c>
      <c r="M10" s="22">
        <f t="shared" si="6"/>
        <v>0.1841045513258871</v>
      </c>
      <c r="N10" s="15">
        <f t="shared" si="7"/>
        <v>17</v>
      </c>
    </row>
    <row r="11" spans="1:14" ht="18.75" customHeight="1">
      <c r="B11" s="45" t="s">
        <v>101</v>
      </c>
      <c r="C11" s="46"/>
      <c r="D11" s="62">
        <v>756060593</v>
      </c>
      <c r="E11" s="47">
        <f t="shared" si="0"/>
        <v>6.3660514787807057E-2</v>
      </c>
      <c r="F11" s="43">
        <f t="shared" si="1"/>
        <v>8</v>
      </c>
      <c r="G11" s="62">
        <v>120419</v>
      </c>
      <c r="H11" s="48">
        <f t="shared" si="2"/>
        <v>4</v>
      </c>
      <c r="I11" s="62">
        <v>9228</v>
      </c>
      <c r="J11" s="43">
        <f t="shared" si="3"/>
        <v>2</v>
      </c>
      <c r="K11" s="49">
        <f t="shared" si="4"/>
        <v>81931.143584742094</v>
      </c>
      <c r="L11" s="43">
        <f t="shared" si="5"/>
        <v>10</v>
      </c>
      <c r="M11" s="22">
        <f t="shared" si="6"/>
        <v>0.70116252564394799</v>
      </c>
      <c r="N11" s="15">
        <f t="shared" si="7"/>
        <v>2</v>
      </c>
    </row>
    <row r="12" spans="1:14" ht="18.75" customHeight="1">
      <c r="B12" s="45" t="s">
        <v>102</v>
      </c>
      <c r="C12" s="46"/>
      <c r="D12" s="62">
        <v>754884003</v>
      </c>
      <c r="E12" s="47">
        <f t="shared" si="0"/>
        <v>6.356144557855628E-2</v>
      </c>
      <c r="F12" s="43">
        <f t="shared" si="1"/>
        <v>9</v>
      </c>
      <c r="G12" s="62">
        <v>26350</v>
      </c>
      <c r="H12" s="48">
        <f t="shared" si="2"/>
        <v>12</v>
      </c>
      <c r="I12" s="62">
        <v>2546</v>
      </c>
      <c r="J12" s="43">
        <f t="shared" si="3"/>
        <v>16</v>
      </c>
      <c r="K12" s="49">
        <f t="shared" si="4"/>
        <v>296498.03731343284</v>
      </c>
      <c r="L12" s="43">
        <f t="shared" si="5"/>
        <v>1</v>
      </c>
      <c r="M12" s="22">
        <f t="shared" si="6"/>
        <v>0.19345034571841047</v>
      </c>
      <c r="N12" s="15">
        <f t="shared" si="7"/>
        <v>16</v>
      </c>
    </row>
    <row r="13" spans="1:14" ht="18.75" customHeight="1">
      <c r="B13" s="45" t="s">
        <v>85</v>
      </c>
      <c r="C13" s="46"/>
      <c r="D13" s="62">
        <v>1007990822</v>
      </c>
      <c r="E13" s="47">
        <f t="shared" si="0"/>
        <v>8.4873110996680115E-2</v>
      </c>
      <c r="F13" s="43">
        <f t="shared" si="1"/>
        <v>4</v>
      </c>
      <c r="G13" s="62">
        <v>76885</v>
      </c>
      <c r="H13" s="48">
        <f t="shared" si="2"/>
        <v>5</v>
      </c>
      <c r="I13" s="62">
        <v>5869</v>
      </c>
      <c r="J13" s="43">
        <f t="shared" si="3"/>
        <v>6</v>
      </c>
      <c r="K13" s="49">
        <f t="shared" si="4"/>
        <v>171748.30840006814</v>
      </c>
      <c r="L13" s="43">
        <f t="shared" si="5"/>
        <v>6</v>
      </c>
      <c r="M13" s="22">
        <f t="shared" si="6"/>
        <v>0.44593875845300507</v>
      </c>
      <c r="N13" s="15">
        <f t="shared" si="7"/>
        <v>6</v>
      </c>
    </row>
    <row r="14" spans="1:14" ht="18.75" customHeight="1">
      <c r="B14" s="45" t="s">
        <v>103</v>
      </c>
      <c r="C14" s="46"/>
      <c r="D14" s="62">
        <v>364348662</v>
      </c>
      <c r="E14" s="47">
        <f t="shared" si="0"/>
        <v>3.0678259917150206E-2</v>
      </c>
      <c r="F14" s="43">
        <f t="shared" si="1"/>
        <v>11</v>
      </c>
      <c r="G14" s="62">
        <v>37021</v>
      </c>
      <c r="H14" s="48">
        <f t="shared" si="2"/>
        <v>9</v>
      </c>
      <c r="I14" s="62">
        <v>5577</v>
      </c>
      <c r="J14" s="43">
        <f t="shared" si="3"/>
        <v>8</v>
      </c>
      <c r="K14" s="49">
        <f t="shared" si="4"/>
        <v>65330.583109198495</v>
      </c>
      <c r="L14" s="43">
        <f t="shared" si="5"/>
        <v>11</v>
      </c>
      <c r="M14" s="22">
        <f t="shared" si="6"/>
        <v>0.42375199452929108</v>
      </c>
      <c r="N14" s="15">
        <f t="shared" si="7"/>
        <v>8</v>
      </c>
    </row>
    <row r="15" spans="1:14" ht="18.75" customHeight="1">
      <c r="B15" s="45" t="s">
        <v>104</v>
      </c>
      <c r="C15" s="46"/>
      <c r="D15" s="62">
        <v>26410683</v>
      </c>
      <c r="E15" s="47">
        <f t="shared" si="0"/>
        <v>2.2237869441207401E-3</v>
      </c>
      <c r="F15" s="43">
        <f t="shared" si="1"/>
        <v>18</v>
      </c>
      <c r="G15" s="62">
        <v>6847</v>
      </c>
      <c r="H15" s="48">
        <f t="shared" si="2"/>
        <v>17</v>
      </c>
      <c r="I15" s="62">
        <v>1492</v>
      </c>
      <c r="J15" s="43">
        <f t="shared" si="3"/>
        <v>18</v>
      </c>
      <c r="K15" s="49">
        <f t="shared" si="4"/>
        <v>17701.53016085791</v>
      </c>
      <c r="L15" s="43">
        <f t="shared" si="5"/>
        <v>18</v>
      </c>
      <c r="M15" s="22">
        <f t="shared" si="6"/>
        <v>0.11336524580199073</v>
      </c>
      <c r="N15" s="15">
        <f t="shared" si="7"/>
        <v>18</v>
      </c>
    </row>
    <row r="16" spans="1:14" ht="18.75" customHeight="1">
      <c r="B16" s="45" t="s">
        <v>105</v>
      </c>
      <c r="C16" s="46"/>
      <c r="D16" s="62">
        <v>2248746614</v>
      </c>
      <c r="E16" s="47">
        <f t="shared" si="0"/>
        <v>0.18934509799875002</v>
      </c>
      <c r="F16" s="43">
        <f t="shared" si="1"/>
        <v>1</v>
      </c>
      <c r="G16" s="62">
        <v>155439</v>
      </c>
      <c r="H16" s="48">
        <f t="shared" si="2"/>
        <v>1</v>
      </c>
      <c r="I16" s="62">
        <v>10287</v>
      </c>
      <c r="J16" s="43">
        <f t="shared" si="3"/>
        <v>1</v>
      </c>
      <c r="K16" s="49">
        <f t="shared" si="4"/>
        <v>218600.81792553709</v>
      </c>
      <c r="L16" s="43">
        <f t="shared" si="5"/>
        <v>3</v>
      </c>
      <c r="M16" s="22">
        <f t="shared" si="6"/>
        <v>0.78162753590152723</v>
      </c>
      <c r="N16" s="15">
        <f t="shared" si="7"/>
        <v>1</v>
      </c>
    </row>
    <row r="17" spans="2:15" ht="18.75" customHeight="1">
      <c r="B17" s="45" t="s">
        <v>106</v>
      </c>
      <c r="C17" s="46"/>
      <c r="D17" s="62">
        <v>673649355</v>
      </c>
      <c r="E17" s="47">
        <f t="shared" si="0"/>
        <v>5.6721465346593176E-2</v>
      </c>
      <c r="F17" s="43">
        <f t="shared" si="1"/>
        <v>10</v>
      </c>
      <c r="G17" s="62">
        <v>49544</v>
      </c>
      <c r="H17" s="48">
        <f t="shared" si="2"/>
        <v>6</v>
      </c>
      <c r="I17" s="62">
        <v>5947</v>
      </c>
      <c r="J17" s="43">
        <f t="shared" si="3"/>
        <v>5</v>
      </c>
      <c r="K17" s="49">
        <f t="shared" si="4"/>
        <v>113275.49268538759</v>
      </c>
      <c r="L17" s="43">
        <f t="shared" si="5"/>
        <v>8</v>
      </c>
      <c r="M17" s="22">
        <f t="shared" si="6"/>
        <v>0.45186535977509307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778929527</v>
      </c>
      <c r="E18" s="47">
        <f t="shared" si="0"/>
        <v>6.558608546900295E-2</v>
      </c>
      <c r="F18" s="43">
        <f t="shared" si="1"/>
        <v>7</v>
      </c>
      <c r="G18" s="62">
        <v>122228</v>
      </c>
      <c r="H18" s="48">
        <f t="shared" si="2"/>
        <v>3</v>
      </c>
      <c r="I18" s="62">
        <v>9110</v>
      </c>
      <c r="J18" s="43">
        <f t="shared" si="3"/>
        <v>3</v>
      </c>
      <c r="K18" s="49">
        <f t="shared" si="4"/>
        <v>85502.692316136119</v>
      </c>
      <c r="L18" s="43">
        <f t="shared" si="5"/>
        <v>9</v>
      </c>
      <c r="M18" s="22">
        <f t="shared" si="6"/>
        <v>0.69219664159258421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150549223</v>
      </c>
      <c r="E19" s="47">
        <f t="shared" si="0"/>
        <v>1.2676286961413373E-2</v>
      </c>
      <c r="F19" s="43">
        <f t="shared" si="1"/>
        <v>14</v>
      </c>
      <c r="G19" s="62">
        <v>36476</v>
      </c>
      <c r="H19" s="48">
        <f t="shared" si="2"/>
        <v>10</v>
      </c>
      <c r="I19" s="62">
        <v>5136</v>
      </c>
      <c r="J19" s="43">
        <f t="shared" si="3"/>
        <v>10</v>
      </c>
      <c r="K19" s="49">
        <f t="shared" si="4"/>
        <v>29312.543419003116</v>
      </c>
      <c r="L19" s="43">
        <f t="shared" si="5"/>
        <v>16</v>
      </c>
      <c r="M19" s="22">
        <f t="shared" si="6"/>
        <v>0.3902439024390244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1665348775</v>
      </c>
      <c r="E20" s="47">
        <f t="shared" si="0"/>
        <v>0.14022283570828015</v>
      </c>
      <c r="F20" s="43">
        <f t="shared" si="1"/>
        <v>2</v>
      </c>
      <c r="G20" s="62">
        <v>122466</v>
      </c>
      <c r="H20" s="48">
        <f t="shared" si="2"/>
        <v>2</v>
      </c>
      <c r="I20" s="62">
        <v>8838</v>
      </c>
      <c r="J20" s="43">
        <f t="shared" si="3"/>
        <v>4</v>
      </c>
      <c r="K20" s="49">
        <f t="shared" si="4"/>
        <v>188430.50181036434</v>
      </c>
      <c r="L20" s="43">
        <f t="shared" si="5"/>
        <v>5</v>
      </c>
      <c r="M20" s="22">
        <f t="shared" si="6"/>
        <v>0.6715295190335081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780580845</v>
      </c>
      <c r="E21" s="47">
        <f t="shared" si="0"/>
        <v>6.572512690950609E-2</v>
      </c>
      <c r="F21" s="43">
        <f t="shared" si="1"/>
        <v>6</v>
      </c>
      <c r="G21" s="62">
        <v>45737</v>
      </c>
      <c r="H21" s="48">
        <f t="shared" si="2"/>
        <v>7</v>
      </c>
      <c r="I21" s="62">
        <v>4964</v>
      </c>
      <c r="J21" s="43">
        <f t="shared" si="3"/>
        <v>11</v>
      </c>
      <c r="K21" s="49">
        <f t="shared" si="4"/>
        <v>157248.35717163578</v>
      </c>
      <c r="L21" s="43">
        <f t="shared" si="5"/>
        <v>7</v>
      </c>
      <c r="M21" s="22">
        <f t="shared" si="6"/>
        <v>0.37717498670313804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6009</v>
      </c>
      <c r="E22" s="47">
        <f t="shared" si="0"/>
        <v>5.0595949174133532E-7</v>
      </c>
      <c r="F22" s="43">
        <f t="shared" si="1"/>
        <v>21</v>
      </c>
      <c r="G22" s="62">
        <v>6</v>
      </c>
      <c r="H22" s="48">
        <f t="shared" si="2"/>
        <v>21</v>
      </c>
      <c r="I22" s="62">
        <v>2</v>
      </c>
      <c r="J22" s="43">
        <f t="shared" si="3"/>
        <v>21</v>
      </c>
      <c r="K22" s="49">
        <f t="shared" si="4"/>
        <v>3004.5</v>
      </c>
      <c r="L22" s="43">
        <f t="shared" si="5"/>
        <v>21</v>
      </c>
      <c r="M22" s="22">
        <f t="shared" si="6"/>
        <v>1.5196413646379454E-4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107</v>
      </c>
      <c r="C24" s="46"/>
      <c r="D24" s="62">
        <v>4508472</v>
      </c>
      <c r="E24" s="47">
        <f t="shared" si="0"/>
        <v>3.7961461169080409E-4</v>
      </c>
      <c r="F24" s="43">
        <f t="shared" si="1"/>
        <v>19</v>
      </c>
      <c r="G24" s="62">
        <v>628</v>
      </c>
      <c r="H24" s="48">
        <f t="shared" si="2"/>
        <v>19</v>
      </c>
      <c r="I24" s="62">
        <v>201</v>
      </c>
      <c r="J24" s="43">
        <f t="shared" si="3"/>
        <v>19</v>
      </c>
      <c r="K24" s="49">
        <f t="shared" si="4"/>
        <v>22430.208955223879</v>
      </c>
      <c r="L24" s="43">
        <f t="shared" si="5"/>
        <v>17</v>
      </c>
      <c r="M24" s="22">
        <f t="shared" si="6"/>
        <v>1.5272395714611352E-2</v>
      </c>
      <c r="N24" s="15">
        <f t="shared" si="7"/>
        <v>19</v>
      </c>
    </row>
    <row r="25" spans="2:15" ht="18.75" customHeight="1">
      <c r="B25" s="45" t="s">
        <v>108</v>
      </c>
      <c r="C25" s="46"/>
      <c r="D25" s="62">
        <v>176248856</v>
      </c>
      <c r="E25" s="47">
        <f t="shared" si="0"/>
        <v>1.4840203295348945E-2</v>
      </c>
      <c r="F25" s="43">
        <f t="shared" si="1"/>
        <v>12</v>
      </c>
      <c r="G25" s="62">
        <v>43112</v>
      </c>
      <c r="H25" s="48">
        <f t="shared" si="2"/>
        <v>8</v>
      </c>
      <c r="I25" s="62">
        <v>5799</v>
      </c>
      <c r="J25" s="43">
        <f t="shared" si="3"/>
        <v>7</v>
      </c>
      <c r="K25" s="49">
        <f t="shared" si="4"/>
        <v>30392.973961027765</v>
      </c>
      <c r="L25" s="43">
        <f t="shared" si="5"/>
        <v>15</v>
      </c>
      <c r="M25" s="22">
        <f t="shared" si="6"/>
        <v>0.44062001367677228</v>
      </c>
      <c r="N25" s="15">
        <f t="shared" si="7"/>
        <v>7</v>
      </c>
    </row>
    <row r="26" spans="2:15" ht="18.75" customHeight="1">
      <c r="B26" s="45" t="s">
        <v>109</v>
      </c>
      <c r="C26" s="46"/>
      <c r="D26" s="62">
        <v>850023732</v>
      </c>
      <c r="E26" s="47">
        <f t="shared" si="0"/>
        <v>7.157223754548063E-2</v>
      </c>
      <c r="F26" s="43">
        <f t="shared" si="1"/>
        <v>5</v>
      </c>
      <c r="G26" s="62">
        <v>20457</v>
      </c>
      <c r="H26" s="48">
        <f t="shared" si="2"/>
        <v>13</v>
      </c>
      <c r="I26" s="62">
        <v>3879</v>
      </c>
      <c r="J26" s="43">
        <f t="shared" si="3"/>
        <v>13</v>
      </c>
      <c r="K26" s="49">
        <f t="shared" si="4"/>
        <v>219134.75947409126</v>
      </c>
      <c r="L26" s="43">
        <f t="shared" si="5"/>
        <v>2</v>
      </c>
      <c r="M26" s="22">
        <f t="shared" si="6"/>
        <v>0.29473444267152954</v>
      </c>
      <c r="N26" s="15">
        <f t="shared" si="7"/>
        <v>13</v>
      </c>
    </row>
    <row r="27" spans="2:15" ht="18.75" customHeight="1">
      <c r="B27" s="45" t="s">
        <v>110</v>
      </c>
      <c r="C27" s="46"/>
      <c r="D27" s="62">
        <v>44881502</v>
      </c>
      <c r="E27" s="47">
        <f t="shared" si="0"/>
        <v>3.7790351040951453E-3</v>
      </c>
      <c r="F27" s="43">
        <f t="shared" si="1"/>
        <v>17</v>
      </c>
      <c r="G27" s="62">
        <v>15660</v>
      </c>
      <c r="H27" s="48">
        <f t="shared" si="2"/>
        <v>15</v>
      </c>
      <c r="I27" s="62">
        <v>2728</v>
      </c>
      <c r="J27" s="43">
        <f t="shared" si="3"/>
        <v>14</v>
      </c>
      <c r="K27" s="49">
        <f t="shared" si="4"/>
        <v>16452.163489736071</v>
      </c>
      <c r="L27" s="43">
        <f t="shared" si="5"/>
        <v>19</v>
      </c>
      <c r="M27" s="22">
        <f t="shared" si="6"/>
        <v>0.20727908213661575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106726537</v>
      </c>
      <c r="E28" s="47">
        <f t="shared" si="0"/>
        <v>8.9864044626115532E-3</v>
      </c>
      <c r="F28" s="43">
        <f t="shared" si="1"/>
        <v>16</v>
      </c>
      <c r="G28" s="62">
        <v>5395</v>
      </c>
      <c r="H28" s="48">
        <f t="shared" si="2"/>
        <v>18</v>
      </c>
      <c r="I28" s="62">
        <v>2701</v>
      </c>
      <c r="J28" s="43">
        <f t="shared" si="3"/>
        <v>15</v>
      </c>
      <c r="K28" s="62">
        <f t="shared" si="4"/>
        <v>39513.71232876712</v>
      </c>
      <c r="L28" s="43">
        <f t="shared" si="5"/>
        <v>13</v>
      </c>
      <c r="M28" s="22">
        <f t="shared" si="6"/>
        <v>0.20522756629435454</v>
      </c>
      <c r="N28" s="15">
        <f t="shared" si="7"/>
        <v>15</v>
      </c>
    </row>
    <row r="29" spans="2:15" ht="18.75" customHeight="1" thickBot="1">
      <c r="B29" s="50" t="s">
        <v>111</v>
      </c>
      <c r="C29" s="51"/>
      <c r="D29" s="63">
        <v>58920</v>
      </c>
      <c r="E29" s="52">
        <f t="shared" si="0"/>
        <v>4.9610805880178869E-6</v>
      </c>
      <c r="F29" s="43">
        <f t="shared" si="1"/>
        <v>20</v>
      </c>
      <c r="G29" s="63">
        <v>43</v>
      </c>
      <c r="H29" s="48">
        <f t="shared" si="2"/>
        <v>20</v>
      </c>
      <c r="I29" s="63">
        <v>12</v>
      </c>
      <c r="J29" s="43">
        <f t="shared" si="3"/>
        <v>20</v>
      </c>
      <c r="K29" s="53">
        <f t="shared" si="4"/>
        <v>4910</v>
      </c>
      <c r="L29" s="43">
        <f t="shared" si="5"/>
        <v>20</v>
      </c>
      <c r="M29" s="29">
        <f t="shared" si="6"/>
        <v>9.1178481878276729E-4</v>
      </c>
      <c r="N29" s="15">
        <f t="shared" si="7"/>
        <v>20</v>
      </c>
    </row>
    <row r="30" spans="2:15" ht="18.75" customHeight="1" thickTop="1">
      <c r="B30" s="54" t="s">
        <v>112</v>
      </c>
      <c r="C30" s="55"/>
      <c r="D30" s="64">
        <v>11876444850</v>
      </c>
      <c r="E30" s="86"/>
      <c r="F30" s="87"/>
      <c r="G30" s="64">
        <v>298727</v>
      </c>
      <c r="H30" s="87"/>
      <c r="I30" s="64">
        <v>12099</v>
      </c>
      <c r="J30" s="87"/>
      <c r="K30" s="56">
        <f>IFERROR(D30/I30,0)</f>
        <v>981605.49218943715</v>
      </c>
      <c r="L30" s="87"/>
      <c r="M30" s="31">
        <f t="shared" si="6"/>
        <v>0.91930704353772508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84" priority="42" stopIfTrue="1">
      <formula>$F8&lt;=5</formula>
    </cfRule>
  </conditionalFormatting>
  <conditionalFormatting sqref="H8:H29">
    <cfRule type="expression" dxfId="383" priority="43" stopIfTrue="1">
      <formula>$H8&lt;=5</formula>
    </cfRule>
  </conditionalFormatting>
  <conditionalFormatting sqref="J8:J29">
    <cfRule type="expression" dxfId="382" priority="44" stopIfTrue="1">
      <formula>$J8&lt;=5</formula>
    </cfRule>
  </conditionalFormatting>
  <conditionalFormatting sqref="L8:L29">
    <cfRule type="expression" dxfId="381" priority="45" stopIfTrue="1">
      <formula>$L8&lt;=5</formula>
    </cfRule>
  </conditionalFormatting>
  <conditionalFormatting sqref="E8:E29">
    <cfRule type="expression" dxfId="380" priority="40" stopIfTrue="1">
      <formula>$F8&lt;=5</formula>
    </cfRule>
  </conditionalFormatting>
  <conditionalFormatting sqref="G8:G29">
    <cfRule type="expression" dxfId="379" priority="38" stopIfTrue="1">
      <formula>$H8&lt;=5</formula>
    </cfRule>
  </conditionalFormatting>
  <conditionalFormatting sqref="I8:I29">
    <cfRule type="expression" dxfId="378" priority="36" stopIfTrue="1">
      <formula>$J8&lt;=5</formula>
    </cfRule>
  </conditionalFormatting>
  <conditionalFormatting sqref="K8:K29">
    <cfRule type="expression" dxfId="377" priority="34" stopIfTrue="1">
      <formula>$L8&lt;=5</formula>
    </cfRule>
  </conditionalFormatting>
  <conditionalFormatting sqref="D8:D29">
    <cfRule type="expression" dxfId="376" priority="32" stopIfTrue="1">
      <formula>$F8&lt;=5</formula>
    </cfRule>
  </conditionalFormatting>
  <conditionalFormatting sqref="N8:N29">
    <cfRule type="expression" dxfId="375" priority="26" stopIfTrue="1">
      <formula>$N8&lt;=5</formula>
    </cfRule>
  </conditionalFormatting>
  <conditionalFormatting sqref="M8:M29">
    <cfRule type="expression" dxfId="374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240</v>
      </c>
    </row>
    <row r="3" spans="1:14" s="1" customFormat="1" ht="18.75" customHeight="1">
      <c r="A3" s="37"/>
      <c r="B3" s="97" t="s">
        <v>179</v>
      </c>
      <c r="C3" s="98"/>
      <c r="D3" s="106">
        <v>24206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339678116</v>
      </c>
      <c r="E8" s="42">
        <f t="shared" ref="E8:E29" si="0">IFERROR(D8/$D$30,0)</f>
        <v>1.7288648203095544E-2</v>
      </c>
      <c r="F8" s="43">
        <f>_xlfn.IFS(D8&gt;0,RANK(D8,$D$8:$D$29,0),D8=0,"-")</f>
        <v>13</v>
      </c>
      <c r="G8" s="61">
        <v>39672</v>
      </c>
      <c r="H8" s="48">
        <f>_xlfn.IFS(G8&gt;0,RANK(G8,$G$8:$G$29,0),G8=0,"-")</f>
        <v>15</v>
      </c>
      <c r="I8" s="61">
        <v>8083</v>
      </c>
      <c r="J8" s="43">
        <f>_xlfn.IFS(I8&gt;0,RANK(I8,$I$8:$I$29,0),I8=0,"-")</f>
        <v>12</v>
      </c>
      <c r="K8" s="44">
        <f>IFERROR(D8/I8,0)</f>
        <v>42023.767907954971</v>
      </c>
      <c r="L8" s="43">
        <f>_xlfn.IFS(K8&gt;0,RANK(K8,$K$8:$K$29,0),K8=0,"-")</f>
        <v>15</v>
      </c>
      <c r="M8" s="16">
        <f>IFERROR(I8/$D$3,0)</f>
        <v>0.3339254730232174</v>
      </c>
      <c r="N8" s="15">
        <f>_xlfn.IFS(M8&gt;0,RANK(M8,$M$8:$M$29,0),M8=0,"-")</f>
        <v>12</v>
      </c>
    </row>
    <row r="9" spans="1:14" ht="18.75" customHeight="1">
      <c r="B9" s="45" t="s">
        <v>87</v>
      </c>
      <c r="C9" s="46"/>
      <c r="D9" s="62">
        <v>2295298685</v>
      </c>
      <c r="E9" s="47">
        <f t="shared" si="0"/>
        <v>0.1168241626905185</v>
      </c>
      <c r="F9" s="43">
        <f t="shared" ref="F9:F29" si="1">_xlfn.IFS(D9&gt;0,RANK(D9,$D$8:$D$29,0),D9=0,"-")</f>
        <v>3</v>
      </c>
      <c r="G9" s="62">
        <v>53905</v>
      </c>
      <c r="H9" s="48">
        <f t="shared" ref="H9:H29" si="2">_xlfn.IFS(G9&gt;0,RANK(G9,$G$8:$G$29,0),G9=0,"-")</f>
        <v>11</v>
      </c>
      <c r="I9" s="62">
        <v>10363</v>
      </c>
      <c r="J9" s="43">
        <f t="shared" ref="J9:J29" si="3">_xlfn.IFS(I9&gt;0,RANK(I9,$I$8:$I$29,0),I9=0,"-")</f>
        <v>8</v>
      </c>
      <c r="K9" s="49">
        <f t="shared" ref="K9:K29" si="4">IFERROR(D9/I9,0)</f>
        <v>221489.78915371996</v>
      </c>
      <c r="L9" s="43">
        <f t="shared" ref="L9:L29" si="5">_xlfn.IFS(K9&gt;0,RANK(K9,$K$8:$K$29,0),K9=0,"-")</f>
        <v>1</v>
      </c>
      <c r="M9" s="22">
        <f t="shared" ref="M9:M30" si="6">IFERROR(I9/$D$3,0)</f>
        <v>0.42811699578616874</v>
      </c>
      <c r="N9" s="15">
        <f t="shared" ref="N9:N29" si="7">_xlfn.IFS(M9&gt;0,RANK(M9,$M$8:$M$29,0),M9=0,"-")</f>
        <v>8</v>
      </c>
    </row>
    <row r="10" spans="1:14" ht="18.75" customHeight="1">
      <c r="B10" s="45" t="s">
        <v>88</v>
      </c>
      <c r="C10" s="46"/>
      <c r="D10" s="62">
        <v>265798921</v>
      </c>
      <c r="E10" s="47">
        <f t="shared" si="0"/>
        <v>1.3528407693863282E-2</v>
      </c>
      <c r="F10" s="43">
        <f t="shared" si="1"/>
        <v>16</v>
      </c>
      <c r="G10" s="62">
        <v>24875</v>
      </c>
      <c r="H10" s="48">
        <f t="shared" si="2"/>
        <v>16</v>
      </c>
      <c r="I10" s="62">
        <v>4587</v>
      </c>
      <c r="J10" s="43">
        <f t="shared" si="3"/>
        <v>17</v>
      </c>
      <c r="K10" s="49">
        <f t="shared" si="4"/>
        <v>57946.134946588187</v>
      </c>
      <c r="L10" s="43">
        <f t="shared" si="5"/>
        <v>12</v>
      </c>
      <c r="M10" s="22">
        <f t="shared" si="6"/>
        <v>0.18949847145335866</v>
      </c>
      <c r="N10" s="15">
        <f t="shared" si="7"/>
        <v>17</v>
      </c>
    </row>
    <row r="11" spans="1:14" ht="18.75" customHeight="1">
      <c r="B11" s="45" t="s">
        <v>89</v>
      </c>
      <c r="C11" s="46"/>
      <c r="D11" s="62">
        <v>1532423325</v>
      </c>
      <c r="E11" s="47">
        <f t="shared" si="0"/>
        <v>7.7995980654058231E-2</v>
      </c>
      <c r="F11" s="43">
        <f t="shared" si="1"/>
        <v>5</v>
      </c>
      <c r="G11" s="62">
        <v>237410</v>
      </c>
      <c r="H11" s="48">
        <f t="shared" si="2"/>
        <v>2</v>
      </c>
      <c r="I11" s="62">
        <v>17692</v>
      </c>
      <c r="J11" s="43">
        <f t="shared" si="3"/>
        <v>2</v>
      </c>
      <c r="K11" s="49">
        <f t="shared" si="4"/>
        <v>86616.737791092019</v>
      </c>
      <c r="L11" s="43">
        <f t="shared" si="5"/>
        <v>8</v>
      </c>
      <c r="M11" s="22">
        <f t="shared" si="6"/>
        <v>0.73089316698339257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417063213</v>
      </c>
      <c r="E12" s="47">
        <f t="shared" si="0"/>
        <v>2.1227329134178616E-2</v>
      </c>
      <c r="F12" s="43">
        <f t="shared" si="1"/>
        <v>11</v>
      </c>
      <c r="G12" s="62">
        <v>46212</v>
      </c>
      <c r="H12" s="48">
        <f t="shared" si="2"/>
        <v>12</v>
      </c>
      <c r="I12" s="62">
        <v>4835</v>
      </c>
      <c r="J12" s="43">
        <f t="shared" si="3"/>
        <v>16</v>
      </c>
      <c r="K12" s="49">
        <f t="shared" si="4"/>
        <v>86259.196070320584</v>
      </c>
      <c r="L12" s="43">
        <f t="shared" si="5"/>
        <v>9</v>
      </c>
      <c r="M12" s="22">
        <f t="shared" si="6"/>
        <v>0.199743865157399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933003856</v>
      </c>
      <c r="E13" s="47">
        <f t="shared" si="0"/>
        <v>4.7487237707464242E-2</v>
      </c>
      <c r="F13" s="43">
        <f t="shared" si="1"/>
        <v>9</v>
      </c>
      <c r="G13" s="62">
        <v>142848</v>
      </c>
      <c r="H13" s="48">
        <f t="shared" si="2"/>
        <v>5</v>
      </c>
      <c r="I13" s="62">
        <v>10730</v>
      </c>
      <c r="J13" s="43">
        <f t="shared" si="3"/>
        <v>7</v>
      </c>
      <c r="K13" s="49">
        <f t="shared" si="4"/>
        <v>86952.829077353221</v>
      </c>
      <c r="L13" s="43">
        <f t="shared" si="5"/>
        <v>7</v>
      </c>
      <c r="M13" s="22">
        <f t="shared" si="6"/>
        <v>0.44327852598529288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750077904</v>
      </c>
      <c r="E14" s="47">
        <f t="shared" si="0"/>
        <v>3.8176827991978357E-2</v>
      </c>
      <c r="F14" s="43">
        <f t="shared" si="1"/>
        <v>10</v>
      </c>
      <c r="G14" s="62">
        <v>77996</v>
      </c>
      <c r="H14" s="48">
        <f t="shared" si="2"/>
        <v>9</v>
      </c>
      <c r="I14" s="62">
        <v>10296</v>
      </c>
      <c r="J14" s="43">
        <f t="shared" si="3"/>
        <v>9</v>
      </c>
      <c r="K14" s="49">
        <f t="shared" si="4"/>
        <v>72851.389277389273</v>
      </c>
      <c r="L14" s="43">
        <f t="shared" si="5"/>
        <v>11</v>
      </c>
      <c r="M14" s="22">
        <f t="shared" si="6"/>
        <v>0.42534908700322233</v>
      </c>
      <c r="N14" s="15">
        <f t="shared" si="7"/>
        <v>9</v>
      </c>
    </row>
    <row r="15" spans="1:14" ht="18.75" customHeight="1">
      <c r="B15" s="45" t="s">
        <v>90</v>
      </c>
      <c r="C15" s="46"/>
      <c r="D15" s="62">
        <v>51073492</v>
      </c>
      <c r="E15" s="47">
        <f t="shared" si="0"/>
        <v>2.5994952106117267E-3</v>
      </c>
      <c r="F15" s="43">
        <f t="shared" si="1"/>
        <v>18</v>
      </c>
      <c r="G15" s="62">
        <v>14523</v>
      </c>
      <c r="H15" s="48">
        <f t="shared" si="2"/>
        <v>17</v>
      </c>
      <c r="I15" s="62">
        <v>2927</v>
      </c>
      <c r="J15" s="43">
        <f t="shared" si="3"/>
        <v>18</v>
      </c>
      <c r="K15" s="49">
        <f t="shared" si="4"/>
        <v>17449.091902972326</v>
      </c>
      <c r="L15" s="43">
        <f t="shared" si="5"/>
        <v>18</v>
      </c>
      <c r="M15" s="22">
        <f t="shared" si="6"/>
        <v>0.12092043295050814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3664504855</v>
      </c>
      <c r="E16" s="47">
        <f t="shared" si="0"/>
        <v>0.1865128552368403</v>
      </c>
      <c r="F16" s="43">
        <f t="shared" si="1"/>
        <v>1</v>
      </c>
      <c r="G16" s="62">
        <v>305315</v>
      </c>
      <c r="H16" s="48">
        <f t="shared" si="2"/>
        <v>1</v>
      </c>
      <c r="I16" s="62">
        <v>19323</v>
      </c>
      <c r="J16" s="43">
        <f t="shared" si="3"/>
        <v>1</v>
      </c>
      <c r="K16" s="49">
        <f t="shared" si="4"/>
        <v>189644.71640014491</v>
      </c>
      <c r="L16" s="43">
        <f t="shared" si="5"/>
        <v>2</v>
      </c>
      <c r="M16" s="22">
        <f t="shared" si="6"/>
        <v>0.79827315541601251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1277901089</v>
      </c>
      <c r="E17" s="47">
        <f t="shared" si="0"/>
        <v>6.504152409416239E-2</v>
      </c>
      <c r="F17" s="43">
        <f t="shared" si="1"/>
        <v>8</v>
      </c>
      <c r="G17" s="62">
        <v>95819</v>
      </c>
      <c r="H17" s="48">
        <f t="shared" si="2"/>
        <v>6</v>
      </c>
      <c r="I17" s="62">
        <v>11799</v>
      </c>
      <c r="J17" s="43">
        <f t="shared" si="3"/>
        <v>5</v>
      </c>
      <c r="K17" s="49">
        <f t="shared" si="4"/>
        <v>108305.88092211205</v>
      </c>
      <c r="L17" s="43">
        <f t="shared" si="5"/>
        <v>6</v>
      </c>
      <c r="M17" s="22">
        <f t="shared" si="6"/>
        <v>0.48744113029827313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1411419147</v>
      </c>
      <c r="E18" s="47">
        <f t="shared" si="0"/>
        <v>7.1837212791171376E-2</v>
      </c>
      <c r="F18" s="43">
        <f t="shared" si="1"/>
        <v>6</v>
      </c>
      <c r="G18" s="62">
        <v>233185</v>
      </c>
      <c r="H18" s="48">
        <f t="shared" si="2"/>
        <v>3</v>
      </c>
      <c r="I18" s="62">
        <v>17212</v>
      </c>
      <c r="J18" s="43">
        <f t="shared" si="3"/>
        <v>3</v>
      </c>
      <c r="K18" s="49">
        <f t="shared" si="4"/>
        <v>82002.042005577503</v>
      </c>
      <c r="L18" s="43">
        <f t="shared" si="5"/>
        <v>10</v>
      </c>
      <c r="M18" s="22">
        <f t="shared" si="6"/>
        <v>0.71106337271750808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328555092</v>
      </c>
      <c r="E19" s="47">
        <f t="shared" si="0"/>
        <v>1.6722517976176278E-2</v>
      </c>
      <c r="F19" s="43">
        <f t="shared" si="1"/>
        <v>15</v>
      </c>
      <c r="G19" s="62">
        <v>76415</v>
      </c>
      <c r="H19" s="48">
        <f t="shared" si="2"/>
        <v>10</v>
      </c>
      <c r="I19" s="62">
        <v>10195</v>
      </c>
      <c r="J19" s="43">
        <f t="shared" si="3"/>
        <v>10</v>
      </c>
      <c r="K19" s="49">
        <f t="shared" si="4"/>
        <v>32227.081118195194</v>
      </c>
      <c r="L19" s="43">
        <f t="shared" si="5"/>
        <v>17</v>
      </c>
      <c r="M19" s="22">
        <f t="shared" si="6"/>
        <v>0.42117656779310914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2560849859</v>
      </c>
      <c r="E20" s="47">
        <f t="shared" si="0"/>
        <v>0.13033996076802848</v>
      </c>
      <c r="F20" s="43">
        <f t="shared" si="1"/>
        <v>2</v>
      </c>
      <c r="G20" s="62">
        <v>223394</v>
      </c>
      <c r="H20" s="48">
        <f t="shared" si="2"/>
        <v>4</v>
      </c>
      <c r="I20" s="62">
        <v>16386</v>
      </c>
      <c r="J20" s="43">
        <f t="shared" si="3"/>
        <v>4</v>
      </c>
      <c r="K20" s="49">
        <f t="shared" si="4"/>
        <v>156282.79378737946</v>
      </c>
      <c r="L20" s="43">
        <f t="shared" si="5"/>
        <v>5</v>
      </c>
      <c r="M20" s="22">
        <f t="shared" si="6"/>
        <v>0.67693960175163181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1688617878</v>
      </c>
      <c r="E21" s="47">
        <f t="shared" si="0"/>
        <v>8.5945838330661578E-2</v>
      </c>
      <c r="F21" s="43">
        <f t="shared" si="1"/>
        <v>4</v>
      </c>
      <c r="G21" s="62">
        <v>93529</v>
      </c>
      <c r="H21" s="48">
        <f t="shared" si="2"/>
        <v>7</v>
      </c>
      <c r="I21" s="62">
        <v>9793</v>
      </c>
      <c r="J21" s="43">
        <f t="shared" si="3"/>
        <v>11</v>
      </c>
      <c r="K21" s="49">
        <f t="shared" si="4"/>
        <v>172431.11181456142</v>
      </c>
      <c r="L21" s="43">
        <f t="shared" si="5"/>
        <v>3</v>
      </c>
      <c r="M21" s="22">
        <f t="shared" si="6"/>
        <v>0.40456911509543086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29303</v>
      </c>
      <c r="E22" s="47">
        <f t="shared" si="0"/>
        <v>1.4914392020924559E-6</v>
      </c>
      <c r="F22" s="43">
        <f t="shared" si="1"/>
        <v>21</v>
      </c>
      <c r="G22" s="62">
        <v>21</v>
      </c>
      <c r="H22" s="48">
        <f t="shared" si="2"/>
        <v>21</v>
      </c>
      <c r="I22" s="62">
        <v>6</v>
      </c>
      <c r="J22" s="43">
        <f t="shared" si="3"/>
        <v>21</v>
      </c>
      <c r="K22" s="49">
        <f t="shared" si="4"/>
        <v>4883.833333333333</v>
      </c>
      <c r="L22" s="43">
        <f t="shared" si="5"/>
        <v>21</v>
      </c>
      <c r="M22" s="22">
        <f t="shared" si="6"/>
        <v>2.4787242832355615E-4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2522</v>
      </c>
      <c r="E23" s="47">
        <f t="shared" si="0"/>
        <v>1.2836261364628788E-7</v>
      </c>
      <c r="F23" s="43">
        <f t="shared" si="1"/>
        <v>22</v>
      </c>
      <c r="G23" s="62">
        <v>3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1261</v>
      </c>
      <c r="L23" s="43">
        <f t="shared" si="5"/>
        <v>22</v>
      </c>
      <c r="M23" s="22">
        <f t="shared" si="6"/>
        <v>8.2624142774518716E-5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6753697</v>
      </c>
      <c r="E24" s="47">
        <f t="shared" si="0"/>
        <v>3.4374393286879207E-4</v>
      </c>
      <c r="F24" s="43">
        <f t="shared" si="1"/>
        <v>19</v>
      </c>
      <c r="G24" s="62">
        <v>1637</v>
      </c>
      <c r="H24" s="48">
        <f t="shared" si="2"/>
        <v>19</v>
      </c>
      <c r="I24" s="62">
        <v>455</v>
      </c>
      <c r="J24" s="43">
        <f t="shared" si="3"/>
        <v>19</v>
      </c>
      <c r="K24" s="49">
        <f t="shared" si="4"/>
        <v>14843.290109890109</v>
      </c>
      <c r="L24" s="43">
        <f t="shared" si="5"/>
        <v>20</v>
      </c>
      <c r="M24" s="22">
        <f t="shared" si="6"/>
        <v>1.8796992481203006E-2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378832290</v>
      </c>
      <c r="E25" s="47">
        <f t="shared" si="0"/>
        <v>1.928148409120083E-2</v>
      </c>
      <c r="F25" s="43">
        <f t="shared" si="1"/>
        <v>12</v>
      </c>
      <c r="G25" s="62">
        <v>78880</v>
      </c>
      <c r="H25" s="48">
        <f t="shared" si="2"/>
        <v>8</v>
      </c>
      <c r="I25" s="62">
        <v>10831</v>
      </c>
      <c r="J25" s="43">
        <f t="shared" si="3"/>
        <v>6</v>
      </c>
      <c r="K25" s="49">
        <f t="shared" si="4"/>
        <v>34976.667897701045</v>
      </c>
      <c r="L25" s="43">
        <f t="shared" si="5"/>
        <v>16</v>
      </c>
      <c r="M25" s="22">
        <f t="shared" si="6"/>
        <v>0.44745104519540607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1315351936</v>
      </c>
      <c r="E26" s="47">
        <f t="shared" si="0"/>
        <v>6.6947665491540367E-2</v>
      </c>
      <c r="F26" s="43">
        <f t="shared" si="1"/>
        <v>7</v>
      </c>
      <c r="G26" s="62">
        <v>44093</v>
      </c>
      <c r="H26" s="48">
        <f t="shared" si="2"/>
        <v>13</v>
      </c>
      <c r="I26" s="62">
        <v>7849</v>
      </c>
      <c r="J26" s="43">
        <f t="shared" si="3"/>
        <v>13</v>
      </c>
      <c r="K26" s="49">
        <f t="shared" si="4"/>
        <v>167582.10421709772</v>
      </c>
      <c r="L26" s="43">
        <f t="shared" si="5"/>
        <v>4</v>
      </c>
      <c r="M26" s="22">
        <f t="shared" si="6"/>
        <v>0.32425844831859868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97301589</v>
      </c>
      <c r="E27" s="47">
        <f t="shared" si="0"/>
        <v>4.9523736225126468E-3</v>
      </c>
      <c r="F27" s="43">
        <f t="shared" si="1"/>
        <v>17</v>
      </c>
      <c r="G27" s="62">
        <v>41953</v>
      </c>
      <c r="H27" s="48">
        <f t="shared" si="2"/>
        <v>14</v>
      </c>
      <c r="I27" s="62">
        <v>5641</v>
      </c>
      <c r="J27" s="43">
        <f t="shared" si="3"/>
        <v>15</v>
      </c>
      <c r="K27" s="49">
        <f t="shared" si="4"/>
        <v>17248.996454529341</v>
      </c>
      <c r="L27" s="43">
        <f t="shared" si="5"/>
        <v>19</v>
      </c>
      <c r="M27" s="22">
        <f t="shared" si="6"/>
        <v>0.23304139469553004</v>
      </c>
      <c r="N27" s="15">
        <f t="shared" si="7"/>
        <v>15</v>
      </c>
    </row>
    <row r="28" spans="2:15" ht="18.75" customHeight="1">
      <c r="B28" s="45" t="s">
        <v>42</v>
      </c>
      <c r="C28" s="46"/>
      <c r="D28" s="62">
        <v>330998503</v>
      </c>
      <c r="E28" s="47">
        <f t="shared" si="0"/>
        <v>1.6846880633659262E-2</v>
      </c>
      <c r="F28" s="43">
        <f t="shared" si="1"/>
        <v>14</v>
      </c>
      <c r="G28" s="62">
        <v>13327</v>
      </c>
      <c r="H28" s="48">
        <f t="shared" si="2"/>
        <v>18</v>
      </c>
      <c r="I28" s="62">
        <v>6149</v>
      </c>
      <c r="J28" s="43">
        <f t="shared" si="3"/>
        <v>14</v>
      </c>
      <c r="K28" s="49">
        <f t="shared" si="4"/>
        <v>53829.647584973165</v>
      </c>
      <c r="L28" s="43">
        <f t="shared" si="5"/>
        <v>13</v>
      </c>
      <c r="M28" s="22">
        <f t="shared" si="6"/>
        <v>0.25402792696025778</v>
      </c>
      <c r="N28" s="15">
        <f t="shared" si="7"/>
        <v>14</v>
      </c>
    </row>
    <row r="29" spans="2:15" ht="18.75" customHeight="1" thickBot="1">
      <c r="B29" s="50" t="s">
        <v>61</v>
      </c>
      <c r="C29" s="51"/>
      <c r="D29" s="63">
        <v>1930048</v>
      </c>
      <c r="E29" s="52">
        <f t="shared" si="0"/>
        <v>9.8233943593493508E-5</v>
      </c>
      <c r="F29" s="43">
        <f t="shared" si="1"/>
        <v>20</v>
      </c>
      <c r="G29" s="63">
        <v>247</v>
      </c>
      <c r="H29" s="48">
        <f t="shared" si="2"/>
        <v>20</v>
      </c>
      <c r="I29" s="63">
        <v>39</v>
      </c>
      <c r="J29" s="43">
        <f t="shared" si="3"/>
        <v>20</v>
      </c>
      <c r="K29" s="53">
        <f t="shared" si="4"/>
        <v>49488.410256410258</v>
      </c>
      <c r="L29" s="43">
        <f t="shared" si="5"/>
        <v>14</v>
      </c>
      <c r="M29" s="29">
        <f t="shared" si="6"/>
        <v>1.611170784103115E-3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19647465320</v>
      </c>
      <c r="E30" s="86"/>
      <c r="F30" s="87"/>
      <c r="G30" s="64">
        <v>575261</v>
      </c>
      <c r="H30" s="87"/>
      <c r="I30" s="64">
        <v>22042</v>
      </c>
      <c r="J30" s="87"/>
      <c r="K30" s="56">
        <f>IFERROR(D30/I30,0)</f>
        <v>891364.90881045279</v>
      </c>
      <c r="L30" s="87"/>
      <c r="M30" s="31">
        <f t="shared" si="6"/>
        <v>0.9106006775179708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73" priority="24" stopIfTrue="1">
      <formula>$F8&lt;=5</formula>
    </cfRule>
  </conditionalFormatting>
  <conditionalFormatting sqref="H8:H29">
    <cfRule type="expression" dxfId="372" priority="25" stopIfTrue="1">
      <formula>$H8&lt;=5</formula>
    </cfRule>
  </conditionalFormatting>
  <conditionalFormatting sqref="J8:J29">
    <cfRule type="expression" dxfId="371" priority="26" stopIfTrue="1">
      <formula>$J8&lt;=5</formula>
    </cfRule>
  </conditionalFormatting>
  <conditionalFormatting sqref="L8:L29">
    <cfRule type="expression" dxfId="370" priority="27" stopIfTrue="1">
      <formula>$L8&lt;=5</formula>
    </cfRule>
  </conditionalFormatting>
  <conditionalFormatting sqref="E8:E29">
    <cfRule type="expression" dxfId="369" priority="22" stopIfTrue="1">
      <formula>$F8&lt;=5</formula>
    </cfRule>
  </conditionalFormatting>
  <conditionalFormatting sqref="G8:G29">
    <cfRule type="expression" dxfId="368" priority="20" stopIfTrue="1">
      <formula>$H8&lt;=5</formula>
    </cfRule>
  </conditionalFormatting>
  <conditionalFormatting sqref="I8:I29">
    <cfRule type="expression" dxfId="367" priority="18" stopIfTrue="1">
      <formula>$J8&lt;=5</formula>
    </cfRule>
  </conditionalFormatting>
  <conditionalFormatting sqref="K8:K29">
    <cfRule type="expression" dxfId="366" priority="16" stopIfTrue="1">
      <formula>$L8&lt;=5</formula>
    </cfRule>
  </conditionalFormatting>
  <conditionalFormatting sqref="D8:D29">
    <cfRule type="expression" dxfId="365" priority="14" stopIfTrue="1">
      <formula>$F8&lt;=5</formula>
    </cfRule>
  </conditionalFormatting>
  <conditionalFormatting sqref="N8:N29">
    <cfRule type="expression" dxfId="364" priority="8" stopIfTrue="1">
      <formula>$N8&lt;=5</formula>
    </cfRule>
  </conditionalFormatting>
  <conditionalFormatting sqref="M8:M29">
    <cfRule type="expression" dxfId="363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241</v>
      </c>
    </row>
    <row r="3" spans="1:14" s="1" customFormat="1" ht="18.75" customHeight="1">
      <c r="A3" s="37"/>
      <c r="B3" s="97" t="s">
        <v>179</v>
      </c>
      <c r="C3" s="98"/>
      <c r="D3" s="106">
        <v>63271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98</v>
      </c>
      <c r="C8" s="41"/>
      <c r="D8" s="61">
        <v>855951439</v>
      </c>
      <c r="E8" s="42">
        <f t="shared" ref="E8:E29" si="0">IFERROR(D8/$D$30,0)</f>
        <v>1.7348995197089705E-2</v>
      </c>
      <c r="F8" s="43">
        <f>_xlfn.IFS(D8&gt;0,RANK(D8,$D$8:$D$29,0),D8=0,"-")</f>
        <v>14</v>
      </c>
      <c r="G8" s="61">
        <v>108309</v>
      </c>
      <c r="H8" s="48">
        <f>_xlfn.IFS(G8&gt;0,RANK(G8,$G$8:$G$29,0),G8=0,"-")</f>
        <v>15</v>
      </c>
      <c r="I8" s="61">
        <v>20380</v>
      </c>
      <c r="J8" s="43">
        <f>_xlfn.IFS(I8&gt;0,RANK(I8,$I$8:$I$29,0),I8=0,"-")</f>
        <v>12</v>
      </c>
      <c r="K8" s="44">
        <f>IFERROR(D8/I8,0)</f>
        <v>41999.579931305205</v>
      </c>
      <c r="L8" s="43">
        <f>_xlfn.IFS(K8&gt;0,RANK(K8,$K$8:$K$29,0),K8=0,"-")</f>
        <v>13</v>
      </c>
      <c r="M8" s="16">
        <f>IFERROR(I8/$D$3,0)</f>
        <v>0.32210649428648197</v>
      </c>
      <c r="N8" s="15">
        <f>_xlfn.IFS(M8&gt;0,RANK(M8,$M$8:$M$29,0),M8=0,"-")</f>
        <v>12</v>
      </c>
    </row>
    <row r="9" spans="1:14" ht="18.75" customHeight="1">
      <c r="B9" s="45" t="s">
        <v>99</v>
      </c>
      <c r="C9" s="46"/>
      <c r="D9" s="62">
        <v>6278152466</v>
      </c>
      <c r="E9" s="47">
        <f t="shared" si="0"/>
        <v>0.12724978546269011</v>
      </c>
      <c r="F9" s="43">
        <f t="shared" ref="F9:F29" si="1">_xlfn.IFS(D9&gt;0,RANK(D9,$D$8:$D$29,0),D9=0,"-")</f>
        <v>3</v>
      </c>
      <c r="G9" s="62">
        <v>155525</v>
      </c>
      <c r="H9" s="48">
        <f t="shared" ref="H9:H29" si="2">_xlfn.IFS(G9&gt;0,RANK(G9,$G$8:$G$29,0),G9=0,"-")</f>
        <v>11</v>
      </c>
      <c r="I9" s="62">
        <v>27571</v>
      </c>
      <c r="J9" s="43">
        <f t="shared" ref="J9:J29" si="3">_xlfn.IFS(I9&gt;0,RANK(I9,$I$8:$I$29,0),I9=0,"-")</f>
        <v>9</v>
      </c>
      <c r="K9" s="49">
        <f t="shared" ref="K9:K29" si="4">IFERROR(D9/I9,0)</f>
        <v>227708.55123136629</v>
      </c>
      <c r="L9" s="43">
        <f t="shared" ref="L9:L29" si="5">_xlfn.IFS(K9&gt;0,RANK(K9,$K$8:$K$29,0),K9=0,"-")</f>
        <v>1</v>
      </c>
      <c r="M9" s="22">
        <f t="shared" ref="M9:M30" si="6">IFERROR(I9/$D$3,0)</f>
        <v>0.43576045897804683</v>
      </c>
      <c r="N9" s="15">
        <f t="shared" ref="N9:N29" si="7">_xlfn.IFS(M9&gt;0,RANK(M9,$M$8:$M$29,0),M9=0,"-")</f>
        <v>9</v>
      </c>
    </row>
    <row r="10" spans="1:14" ht="18.75" customHeight="1">
      <c r="B10" s="45" t="s">
        <v>100</v>
      </c>
      <c r="C10" s="46"/>
      <c r="D10" s="62">
        <v>515899401</v>
      </c>
      <c r="E10" s="47">
        <f t="shared" si="0"/>
        <v>1.0456593472857583E-2</v>
      </c>
      <c r="F10" s="43">
        <f t="shared" si="1"/>
        <v>16</v>
      </c>
      <c r="G10" s="62">
        <v>63091</v>
      </c>
      <c r="H10" s="48">
        <f t="shared" si="2"/>
        <v>16</v>
      </c>
      <c r="I10" s="62">
        <v>10516</v>
      </c>
      <c r="J10" s="43">
        <f t="shared" si="3"/>
        <v>17</v>
      </c>
      <c r="K10" s="49">
        <f t="shared" si="4"/>
        <v>49058.520445036134</v>
      </c>
      <c r="L10" s="43">
        <f t="shared" si="5"/>
        <v>12</v>
      </c>
      <c r="M10" s="22">
        <f t="shared" si="6"/>
        <v>0.16620568664949187</v>
      </c>
      <c r="N10" s="15">
        <f t="shared" si="7"/>
        <v>17</v>
      </c>
    </row>
    <row r="11" spans="1:14" ht="18.75" customHeight="1">
      <c r="B11" s="45" t="s">
        <v>101</v>
      </c>
      <c r="C11" s="46"/>
      <c r="D11" s="62">
        <v>3384600172</v>
      </c>
      <c r="E11" s="47">
        <f t="shared" si="0"/>
        <v>6.8601335838278779E-2</v>
      </c>
      <c r="F11" s="43">
        <f t="shared" si="1"/>
        <v>6</v>
      </c>
      <c r="G11" s="62">
        <v>603980</v>
      </c>
      <c r="H11" s="48">
        <f t="shared" si="2"/>
        <v>2</v>
      </c>
      <c r="I11" s="62">
        <v>45764</v>
      </c>
      <c r="J11" s="43">
        <f t="shared" si="3"/>
        <v>2</v>
      </c>
      <c r="K11" s="49">
        <f t="shared" si="4"/>
        <v>73957.69976400664</v>
      </c>
      <c r="L11" s="43">
        <f t="shared" si="5"/>
        <v>10</v>
      </c>
      <c r="M11" s="22">
        <f t="shared" si="6"/>
        <v>0.72330135449099908</v>
      </c>
      <c r="N11" s="15">
        <f t="shared" si="7"/>
        <v>2</v>
      </c>
    </row>
    <row r="12" spans="1:14" ht="18.75" customHeight="1">
      <c r="B12" s="45" t="s">
        <v>102</v>
      </c>
      <c r="C12" s="46"/>
      <c r="D12" s="62">
        <v>979064929</v>
      </c>
      <c r="E12" s="47">
        <f t="shared" si="0"/>
        <v>1.9844341602724934E-2</v>
      </c>
      <c r="F12" s="43">
        <f t="shared" si="1"/>
        <v>11</v>
      </c>
      <c r="G12" s="62">
        <v>122215</v>
      </c>
      <c r="H12" s="48">
        <f t="shared" si="2"/>
        <v>12</v>
      </c>
      <c r="I12" s="62">
        <v>12110</v>
      </c>
      <c r="J12" s="43">
        <f t="shared" si="3"/>
        <v>16</v>
      </c>
      <c r="K12" s="49">
        <f t="shared" si="4"/>
        <v>80847.640710156891</v>
      </c>
      <c r="L12" s="43">
        <f t="shared" si="5"/>
        <v>9</v>
      </c>
      <c r="M12" s="22">
        <f t="shared" si="6"/>
        <v>0.19139890313097627</v>
      </c>
      <c r="N12" s="15">
        <f t="shared" si="7"/>
        <v>16</v>
      </c>
    </row>
    <row r="13" spans="1:14" ht="18.75" customHeight="1">
      <c r="B13" s="45" t="s">
        <v>85</v>
      </c>
      <c r="C13" s="46"/>
      <c r="D13" s="62">
        <v>2761703947</v>
      </c>
      <c r="E13" s="47">
        <f t="shared" si="0"/>
        <v>5.5976059305727369E-2</v>
      </c>
      <c r="F13" s="43">
        <f t="shared" si="1"/>
        <v>9</v>
      </c>
      <c r="G13" s="62">
        <v>369142</v>
      </c>
      <c r="H13" s="48">
        <f t="shared" si="2"/>
        <v>5</v>
      </c>
      <c r="I13" s="62">
        <v>28301</v>
      </c>
      <c r="J13" s="43">
        <f t="shared" si="3"/>
        <v>8</v>
      </c>
      <c r="K13" s="49">
        <f t="shared" si="4"/>
        <v>97583.263736263732</v>
      </c>
      <c r="L13" s="43">
        <f t="shared" si="5"/>
        <v>7</v>
      </c>
      <c r="M13" s="22">
        <f t="shared" si="6"/>
        <v>0.44729813026505033</v>
      </c>
      <c r="N13" s="15">
        <f t="shared" si="7"/>
        <v>8</v>
      </c>
    </row>
    <row r="14" spans="1:14" ht="18.75" customHeight="1">
      <c r="B14" s="45" t="s">
        <v>103</v>
      </c>
      <c r="C14" s="46"/>
      <c r="D14" s="62">
        <v>1909259835</v>
      </c>
      <c r="E14" s="47">
        <f t="shared" si="0"/>
        <v>3.8698152953758023E-2</v>
      </c>
      <c r="F14" s="43">
        <f t="shared" si="1"/>
        <v>10</v>
      </c>
      <c r="G14" s="62">
        <v>181563</v>
      </c>
      <c r="H14" s="48">
        <f t="shared" si="2"/>
        <v>10</v>
      </c>
      <c r="I14" s="62">
        <v>28390</v>
      </c>
      <c r="J14" s="43">
        <f t="shared" si="3"/>
        <v>7</v>
      </c>
      <c r="K14" s="49">
        <f t="shared" si="4"/>
        <v>67251.138957379357</v>
      </c>
      <c r="L14" s="43">
        <f t="shared" si="5"/>
        <v>11</v>
      </c>
      <c r="M14" s="22">
        <f t="shared" si="6"/>
        <v>0.44870477786031515</v>
      </c>
      <c r="N14" s="15">
        <f t="shared" si="7"/>
        <v>7</v>
      </c>
    </row>
    <row r="15" spans="1:14" ht="18.75" customHeight="1">
      <c r="B15" s="45" t="s">
        <v>104</v>
      </c>
      <c r="C15" s="46"/>
      <c r="D15" s="62">
        <v>143354890</v>
      </c>
      <c r="E15" s="47">
        <f t="shared" si="0"/>
        <v>2.905612613952651E-3</v>
      </c>
      <c r="F15" s="43">
        <f t="shared" si="1"/>
        <v>18</v>
      </c>
      <c r="G15" s="62">
        <v>34983</v>
      </c>
      <c r="H15" s="48">
        <f t="shared" si="2"/>
        <v>17</v>
      </c>
      <c r="I15" s="62">
        <v>8068</v>
      </c>
      <c r="J15" s="43">
        <f t="shared" si="3"/>
        <v>18</v>
      </c>
      <c r="K15" s="49">
        <f t="shared" si="4"/>
        <v>17768.330441249382</v>
      </c>
      <c r="L15" s="43">
        <f t="shared" si="5"/>
        <v>18</v>
      </c>
      <c r="M15" s="22">
        <f t="shared" si="6"/>
        <v>0.12751497526512937</v>
      </c>
      <c r="N15" s="15">
        <f t="shared" si="7"/>
        <v>18</v>
      </c>
    </row>
    <row r="16" spans="1:14" ht="18.75" customHeight="1">
      <c r="B16" s="45" t="s">
        <v>105</v>
      </c>
      <c r="C16" s="46"/>
      <c r="D16" s="62">
        <v>9370516337</v>
      </c>
      <c r="E16" s="47">
        <f t="shared" si="0"/>
        <v>0.18992788085594142</v>
      </c>
      <c r="F16" s="43">
        <f t="shared" si="1"/>
        <v>1</v>
      </c>
      <c r="G16" s="62">
        <v>740637</v>
      </c>
      <c r="H16" s="48">
        <f t="shared" si="2"/>
        <v>1</v>
      </c>
      <c r="I16" s="62">
        <v>49617</v>
      </c>
      <c r="J16" s="43">
        <f t="shared" si="3"/>
        <v>1</v>
      </c>
      <c r="K16" s="49">
        <f t="shared" si="4"/>
        <v>188856.97113892416</v>
      </c>
      <c r="L16" s="43">
        <f t="shared" si="5"/>
        <v>2</v>
      </c>
      <c r="M16" s="22">
        <f t="shared" si="6"/>
        <v>0.7841981318455532</v>
      </c>
      <c r="N16" s="15">
        <f t="shared" si="7"/>
        <v>1</v>
      </c>
    </row>
    <row r="17" spans="2:15" ht="18.75" customHeight="1">
      <c r="B17" s="45" t="s">
        <v>106</v>
      </c>
      <c r="C17" s="46"/>
      <c r="D17" s="62">
        <v>3004655269</v>
      </c>
      <c r="E17" s="47">
        <f t="shared" si="0"/>
        <v>6.0900358893831212E-2</v>
      </c>
      <c r="F17" s="43">
        <f t="shared" si="1"/>
        <v>8</v>
      </c>
      <c r="G17" s="62">
        <v>235131</v>
      </c>
      <c r="H17" s="48">
        <f t="shared" si="2"/>
        <v>6</v>
      </c>
      <c r="I17" s="62">
        <v>29250</v>
      </c>
      <c r="J17" s="43">
        <f t="shared" si="3"/>
        <v>5</v>
      </c>
      <c r="K17" s="49">
        <f t="shared" si="4"/>
        <v>102723.25705982906</v>
      </c>
      <c r="L17" s="43">
        <f t="shared" si="5"/>
        <v>6</v>
      </c>
      <c r="M17" s="22">
        <f t="shared" si="6"/>
        <v>0.4622971029381549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3775538736</v>
      </c>
      <c r="E18" s="47">
        <f t="shared" si="0"/>
        <v>7.6525139643220039E-2</v>
      </c>
      <c r="F18" s="43">
        <f t="shared" si="1"/>
        <v>5</v>
      </c>
      <c r="G18" s="62">
        <v>585922</v>
      </c>
      <c r="H18" s="48">
        <f t="shared" si="2"/>
        <v>3</v>
      </c>
      <c r="I18" s="62">
        <v>44179</v>
      </c>
      <c r="J18" s="43">
        <f t="shared" si="3"/>
        <v>3</v>
      </c>
      <c r="K18" s="49">
        <f t="shared" si="4"/>
        <v>85460.031598723377</v>
      </c>
      <c r="L18" s="43">
        <f t="shared" si="5"/>
        <v>8</v>
      </c>
      <c r="M18" s="22">
        <f t="shared" si="6"/>
        <v>0.6982503832719571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873307724</v>
      </c>
      <c r="E19" s="47">
        <f t="shared" si="0"/>
        <v>1.770078396849023E-2</v>
      </c>
      <c r="F19" s="43">
        <f t="shared" si="1"/>
        <v>13</v>
      </c>
      <c r="G19" s="62">
        <v>193763</v>
      </c>
      <c r="H19" s="48">
        <f t="shared" si="2"/>
        <v>9</v>
      </c>
      <c r="I19" s="62">
        <v>26218</v>
      </c>
      <c r="J19" s="43">
        <f t="shared" si="3"/>
        <v>10</v>
      </c>
      <c r="K19" s="49">
        <f t="shared" si="4"/>
        <v>33309.471508124188</v>
      </c>
      <c r="L19" s="43">
        <f t="shared" si="5"/>
        <v>15</v>
      </c>
      <c r="M19" s="22">
        <f t="shared" si="6"/>
        <v>0.41437625452418958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6635453618</v>
      </c>
      <c r="E20" s="47">
        <f t="shared" si="0"/>
        <v>0.13449180374494762</v>
      </c>
      <c r="F20" s="43">
        <f t="shared" si="1"/>
        <v>2</v>
      </c>
      <c r="G20" s="62">
        <v>543379</v>
      </c>
      <c r="H20" s="48">
        <f t="shared" si="2"/>
        <v>4</v>
      </c>
      <c r="I20" s="62">
        <v>41713</v>
      </c>
      <c r="J20" s="43">
        <f t="shared" si="3"/>
        <v>4</v>
      </c>
      <c r="K20" s="49">
        <f t="shared" si="4"/>
        <v>159073.99654783879</v>
      </c>
      <c r="L20" s="43">
        <f t="shared" si="5"/>
        <v>3</v>
      </c>
      <c r="M20" s="22">
        <f t="shared" si="6"/>
        <v>0.65927518136270957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3786139576</v>
      </c>
      <c r="E21" s="47">
        <f t="shared" si="0"/>
        <v>7.6740004545439236E-2</v>
      </c>
      <c r="F21" s="43">
        <f t="shared" si="1"/>
        <v>4</v>
      </c>
      <c r="G21" s="62">
        <v>225545</v>
      </c>
      <c r="H21" s="48">
        <f t="shared" si="2"/>
        <v>7</v>
      </c>
      <c r="I21" s="62">
        <v>24150</v>
      </c>
      <c r="J21" s="43">
        <f t="shared" si="3"/>
        <v>11</v>
      </c>
      <c r="K21" s="49">
        <f t="shared" si="4"/>
        <v>156775.96587991717</v>
      </c>
      <c r="L21" s="43">
        <f t="shared" si="5"/>
        <v>5</v>
      </c>
      <c r="M21" s="22">
        <f t="shared" si="6"/>
        <v>0.38169145422073303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110058</v>
      </c>
      <c r="E22" s="47">
        <f t="shared" si="0"/>
        <v>2.2307290184966892E-6</v>
      </c>
      <c r="F22" s="43">
        <f t="shared" si="1"/>
        <v>21</v>
      </c>
      <c r="G22" s="62">
        <v>55</v>
      </c>
      <c r="H22" s="48">
        <f t="shared" si="2"/>
        <v>21</v>
      </c>
      <c r="I22" s="62">
        <v>13</v>
      </c>
      <c r="J22" s="43">
        <f t="shared" si="3"/>
        <v>21</v>
      </c>
      <c r="K22" s="49">
        <f t="shared" si="4"/>
        <v>8466</v>
      </c>
      <c r="L22" s="43">
        <f t="shared" si="5"/>
        <v>21</v>
      </c>
      <c r="M22" s="22">
        <f t="shared" si="6"/>
        <v>2.0546537908362441E-4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8802</v>
      </c>
      <c r="E23" s="47">
        <f t="shared" si="0"/>
        <v>1.7840481219727651E-7</v>
      </c>
      <c r="F23" s="43">
        <f t="shared" si="1"/>
        <v>22</v>
      </c>
      <c r="G23" s="62">
        <v>8</v>
      </c>
      <c r="H23" s="48">
        <f t="shared" si="2"/>
        <v>22</v>
      </c>
      <c r="I23" s="62">
        <v>3</v>
      </c>
      <c r="J23" s="43">
        <f t="shared" si="3"/>
        <v>22</v>
      </c>
      <c r="K23" s="49">
        <f t="shared" si="4"/>
        <v>2934</v>
      </c>
      <c r="L23" s="43">
        <f t="shared" si="5"/>
        <v>22</v>
      </c>
      <c r="M23" s="22">
        <f t="shared" si="6"/>
        <v>4.7415087480836403E-5</v>
      </c>
      <c r="N23" s="15">
        <f t="shared" si="7"/>
        <v>22</v>
      </c>
    </row>
    <row r="24" spans="2:15" ht="18.75" customHeight="1">
      <c r="B24" s="45" t="s">
        <v>107</v>
      </c>
      <c r="C24" s="46"/>
      <c r="D24" s="62">
        <v>12261862</v>
      </c>
      <c r="E24" s="47">
        <f t="shared" si="0"/>
        <v>2.4853160501010242E-4</v>
      </c>
      <c r="F24" s="43">
        <f t="shared" si="1"/>
        <v>19</v>
      </c>
      <c r="G24" s="62">
        <v>4983</v>
      </c>
      <c r="H24" s="48">
        <f t="shared" si="2"/>
        <v>19</v>
      </c>
      <c r="I24" s="62">
        <v>1373</v>
      </c>
      <c r="J24" s="43">
        <f t="shared" si="3"/>
        <v>19</v>
      </c>
      <c r="K24" s="49">
        <f t="shared" si="4"/>
        <v>8930.7079388201018</v>
      </c>
      <c r="L24" s="43">
        <f t="shared" si="5"/>
        <v>20</v>
      </c>
      <c r="M24" s="22">
        <f t="shared" si="6"/>
        <v>2.1700305037062793E-2</v>
      </c>
      <c r="N24" s="15">
        <f t="shared" si="7"/>
        <v>19</v>
      </c>
    </row>
    <row r="25" spans="2:15" ht="18.75" customHeight="1">
      <c r="B25" s="45" t="s">
        <v>108</v>
      </c>
      <c r="C25" s="46"/>
      <c r="D25" s="62">
        <v>907152526</v>
      </c>
      <c r="E25" s="47">
        <f t="shared" si="0"/>
        <v>1.8386773010147125E-2</v>
      </c>
      <c r="F25" s="43">
        <f t="shared" si="1"/>
        <v>12</v>
      </c>
      <c r="G25" s="62">
        <v>205854</v>
      </c>
      <c r="H25" s="48">
        <f t="shared" si="2"/>
        <v>8</v>
      </c>
      <c r="I25" s="62">
        <v>28636</v>
      </c>
      <c r="J25" s="43">
        <f t="shared" si="3"/>
        <v>6</v>
      </c>
      <c r="K25" s="49">
        <f t="shared" si="4"/>
        <v>31678.744447548539</v>
      </c>
      <c r="L25" s="43">
        <f t="shared" si="5"/>
        <v>16</v>
      </c>
      <c r="M25" s="22">
        <f t="shared" si="6"/>
        <v>0.45259281503374371</v>
      </c>
      <c r="N25" s="15">
        <f t="shared" si="7"/>
        <v>6</v>
      </c>
    </row>
    <row r="26" spans="2:15" ht="18.75" customHeight="1">
      <c r="B26" s="45" t="s">
        <v>109</v>
      </c>
      <c r="C26" s="46"/>
      <c r="D26" s="62">
        <v>3140172431</v>
      </c>
      <c r="E26" s="47">
        <f t="shared" si="0"/>
        <v>6.3647111204228612E-2</v>
      </c>
      <c r="F26" s="43">
        <f t="shared" si="1"/>
        <v>7</v>
      </c>
      <c r="G26" s="62">
        <v>115594</v>
      </c>
      <c r="H26" s="48">
        <f t="shared" si="2"/>
        <v>13</v>
      </c>
      <c r="I26" s="62">
        <v>19943</v>
      </c>
      <c r="J26" s="43">
        <f t="shared" si="3"/>
        <v>13</v>
      </c>
      <c r="K26" s="49">
        <f t="shared" si="4"/>
        <v>157457.37506894651</v>
      </c>
      <c r="L26" s="43">
        <f t="shared" si="5"/>
        <v>4</v>
      </c>
      <c r="M26" s="22">
        <f t="shared" si="6"/>
        <v>0.3151996965434401</v>
      </c>
      <c r="N26" s="15">
        <f t="shared" si="7"/>
        <v>13</v>
      </c>
    </row>
    <row r="27" spans="2:15" ht="18.75" customHeight="1">
      <c r="B27" s="45" t="s">
        <v>110</v>
      </c>
      <c r="C27" s="46"/>
      <c r="D27" s="62">
        <v>348714694</v>
      </c>
      <c r="E27" s="47">
        <f t="shared" si="0"/>
        <v>7.0679822192116276E-3</v>
      </c>
      <c r="F27" s="43">
        <f t="shared" si="1"/>
        <v>17</v>
      </c>
      <c r="G27" s="62">
        <v>109874</v>
      </c>
      <c r="H27" s="48">
        <f t="shared" si="2"/>
        <v>14</v>
      </c>
      <c r="I27" s="62">
        <v>17081</v>
      </c>
      <c r="J27" s="43">
        <f t="shared" si="3"/>
        <v>14</v>
      </c>
      <c r="K27" s="49">
        <f t="shared" si="4"/>
        <v>20415.355892512147</v>
      </c>
      <c r="L27" s="43">
        <f t="shared" si="5"/>
        <v>17</v>
      </c>
      <c r="M27" s="22">
        <f t="shared" si="6"/>
        <v>0.26996570308672219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649105205</v>
      </c>
      <c r="E28" s="47">
        <f t="shared" si="0"/>
        <v>1.3156497636253088E-2</v>
      </c>
      <c r="F28" s="43">
        <f t="shared" si="1"/>
        <v>15</v>
      </c>
      <c r="G28" s="62">
        <v>34966</v>
      </c>
      <c r="H28" s="48">
        <f t="shared" si="2"/>
        <v>18</v>
      </c>
      <c r="I28" s="62">
        <v>15903</v>
      </c>
      <c r="J28" s="43">
        <f t="shared" si="3"/>
        <v>15</v>
      </c>
      <c r="K28" s="62">
        <f t="shared" si="4"/>
        <v>40816.525498333649</v>
      </c>
      <c r="L28" s="43">
        <f t="shared" si="5"/>
        <v>14</v>
      </c>
      <c r="M28" s="22">
        <f t="shared" si="6"/>
        <v>0.25134737873591378</v>
      </c>
      <c r="N28" s="15">
        <f t="shared" si="7"/>
        <v>15</v>
      </c>
    </row>
    <row r="29" spans="2:15" ht="18.75" customHeight="1" thickBot="1">
      <c r="B29" s="50" t="s">
        <v>111</v>
      </c>
      <c r="C29" s="51"/>
      <c r="D29" s="63">
        <v>6110273</v>
      </c>
      <c r="E29" s="52">
        <f t="shared" si="0"/>
        <v>1.2384709236981246E-4</v>
      </c>
      <c r="F29" s="43">
        <f t="shared" si="1"/>
        <v>20</v>
      </c>
      <c r="G29" s="63">
        <v>4656</v>
      </c>
      <c r="H29" s="48">
        <f t="shared" si="2"/>
        <v>20</v>
      </c>
      <c r="I29" s="63">
        <v>485</v>
      </c>
      <c r="J29" s="43">
        <f t="shared" si="3"/>
        <v>20</v>
      </c>
      <c r="K29" s="53">
        <f t="shared" si="4"/>
        <v>12598.501030927835</v>
      </c>
      <c r="L29" s="43">
        <f t="shared" si="5"/>
        <v>19</v>
      </c>
      <c r="M29" s="29">
        <f t="shared" si="6"/>
        <v>7.6654391427352182E-3</v>
      </c>
      <c r="N29" s="15">
        <f t="shared" si="7"/>
        <v>20</v>
      </c>
    </row>
    <row r="30" spans="2:15" ht="18.75" customHeight="1" thickTop="1">
      <c r="B30" s="54" t="s">
        <v>112</v>
      </c>
      <c r="C30" s="55"/>
      <c r="D30" s="64">
        <v>49337234190</v>
      </c>
      <c r="E30" s="86"/>
      <c r="F30" s="87"/>
      <c r="G30" s="64">
        <v>1482500</v>
      </c>
      <c r="H30" s="87"/>
      <c r="I30" s="64">
        <v>58957</v>
      </c>
      <c r="J30" s="87"/>
      <c r="K30" s="56">
        <f>IFERROR(D30/I30,0)</f>
        <v>836834.20442017063</v>
      </c>
      <c r="L30" s="87"/>
      <c r="M30" s="31">
        <f t="shared" si="6"/>
        <v>0.93181710420255726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62" priority="33" stopIfTrue="1">
      <formula>$F8&lt;=5</formula>
    </cfRule>
  </conditionalFormatting>
  <conditionalFormatting sqref="H8:H29">
    <cfRule type="expression" dxfId="361" priority="34" stopIfTrue="1">
      <formula>$H8&lt;=5</formula>
    </cfRule>
  </conditionalFormatting>
  <conditionalFormatting sqref="J8:J29">
    <cfRule type="expression" dxfId="360" priority="35" stopIfTrue="1">
      <formula>$J8&lt;=5</formula>
    </cfRule>
  </conditionalFormatting>
  <conditionalFormatting sqref="L8:L29">
    <cfRule type="expression" dxfId="359" priority="36" stopIfTrue="1">
      <formula>$L8&lt;=5</formula>
    </cfRule>
  </conditionalFormatting>
  <conditionalFormatting sqref="E8:E29">
    <cfRule type="expression" dxfId="358" priority="31" stopIfTrue="1">
      <formula>$F8&lt;=5</formula>
    </cfRule>
  </conditionalFormatting>
  <conditionalFormatting sqref="G8:G29">
    <cfRule type="expression" dxfId="357" priority="29" stopIfTrue="1">
      <formula>$H8&lt;=5</formula>
    </cfRule>
  </conditionalFormatting>
  <conditionalFormatting sqref="I8:I29">
    <cfRule type="expression" dxfId="356" priority="27" stopIfTrue="1">
      <formula>$J8&lt;=5</formula>
    </cfRule>
  </conditionalFormatting>
  <conditionalFormatting sqref="K8:K29">
    <cfRule type="expression" dxfId="355" priority="25" stopIfTrue="1">
      <formula>$L8&lt;=5</formula>
    </cfRule>
  </conditionalFormatting>
  <conditionalFormatting sqref="D8:D29">
    <cfRule type="expression" dxfId="354" priority="23" stopIfTrue="1">
      <formula>$F8&lt;=5</formula>
    </cfRule>
  </conditionalFormatting>
  <conditionalFormatting sqref="N8:N29">
    <cfRule type="expression" dxfId="353" priority="17" stopIfTrue="1">
      <formula>$N8&lt;=5</formula>
    </cfRule>
  </conditionalFormatting>
  <conditionalFormatting sqref="M8:M29">
    <cfRule type="expression" dxfId="352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242</v>
      </c>
    </row>
    <row r="3" spans="1:14" s="1" customFormat="1" ht="18.75" customHeight="1">
      <c r="A3" s="37"/>
      <c r="B3" s="97" t="s">
        <v>179</v>
      </c>
      <c r="C3" s="98"/>
      <c r="D3" s="106">
        <v>38793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653803419</v>
      </c>
      <c r="E8" s="42">
        <f t="shared" ref="E8:E29" si="0">IFERROR(D8/$D$30,0)</f>
        <v>1.9936936591384735E-2</v>
      </c>
      <c r="F8" s="43">
        <f>_xlfn.IFS(D8&gt;0,RANK(D8,$D$8:$D$29,0),D8=0,"-")</f>
        <v>13</v>
      </c>
      <c r="G8" s="61">
        <v>68398</v>
      </c>
      <c r="H8" s="48">
        <f>_xlfn.IFS(G8&gt;0,RANK(G8,$G$8:$G$29,0),G8=0,"-")</f>
        <v>15</v>
      </c>
      <c r="I8" s="61">
        <v>13619</v>
      </c>
      <c r="J8" s="43">
        <f>_xlfn.IFS(I8&gt;0,RANK(I8,$I$8:$I$29,0),I8=0,"-")</f>
        <v>12</v>
      </c>
      <c r="K8" s="44">
        <f>IFERROR(D8/I8,0)</f>
        <v>48006.71260738674</v>
      </c>
      <c r="L8" s="43">
        <f>_xlfn.IFS(K8&gt;0,RANK(K8,$K$8:$K$29,0),K8=0,"-")</f>
        <v>14</v>
      </c>
      <c r="M8" s="16">
        <f>IFERROR(I8/$D$3,0)</f>
        <v>0.35106849173820021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3713613547</v>
      </c>
      <c r="E9" s="47">
        <f t="shared" si="0"/>
        <v>0.11324210865199889</v>
      </c>
      <c r="F9" s="43">
        <f t="shared" ref="F9:F29" si="1">_xlfn.IFS(D9&gt;0,RANK(D9,$D$8:$D$29,0),D9=0,"-")</f>
        <v>3</v>
      </c>
      <c r="G9" s="62">
        <v>92084</v>
      </c>
      <c r="H9" s="48">
        <f t="shared" ref="H9:H29" si="2">_xlfn.IFS(G9&gt;0,RANK(G9,$G$8:$G$29,0),G9=0,"-")</f>
        <v>11</v>
      </c>
      <c r="I9" s="62">
        <v>16544</v>
      </c>
      <c r="J9" s="43">
        <f t="shared" ref="J9:J29" si="3">_xlfn.IFS(I9&gt;0,RANK(I9,$I$8:$I$29,0),I9=0,"-")</f>
        <v>10</v>
      </c>
      <c r="K9" s="49">
        <f t="shared" ref="K9:K29" si="4">IFERROR(D9/I9,0)</f>
        <v>224468.90395309479</v>
      </c>
      <c r="L9" s="43">
        <f t="shared" ref="L9:L29" si="5">_xlfn.IFS(K9&gt;0,RANK(K9,$K$8:$K$29,0),K9=0,"-")</f>
        <v>1</v>
      </c>
      <c r="M9" s="22">
        <f t="shared" ref="M9:M30" si="6">IFERROR(I9/$D$3,0)</f>
        <v>0.42646869280540306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458672567</v>
      </c>
      <c r="E10" s="47">
        <f t="shared" si="0"/>
        <v>1.3986659626946165E-2</v>
      </c>
      <c r="F10" s="43">
        <f t="shared" si="1"/>
        <v>16</v>
      </c>
      <c r="G10" s="62">
        <v>39323</v>
      </c>
      <c r="H10" s="48">
        <f t="shared" si="2"/>
        <v>16</v>
      </c>
      <c r="I10" s="62">
        <v>7785</v>
      </c>
      <c r="J10" s="43">
        <f t="shared" si="3"/>
        <v>17</v>
      </c>
      <c r="K10" s="49">
        <f t="shared" si="4"/>
        <v>58917.478098908156</v>
      </c>
      <c r="L10" s="43">
        <f t="shared" si="5"/>
        <v>13</v>
      </c>
      <c r="M10" s="22">
        <f t="shared" si="6"/>
        <v>0.20068053514809372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2417696059</v>
      </c>
      <c r="E11" s="47">
        <f t="shared" si="0"/>
        <v>7.3724687918041876E-2</v>
      </c>
      <c r="F11" s="43">
        <f t="shared" si="1"/>
        <v>4</v>
      </c>
      <c r="G11" s="62">
        <v>373203</v>
      </c>
      <c r="H11" s="48">
        <f t="shared" si="2"/>
        <v>2</v>
      </c>
      <c r="I11" s="62">
        <v>27384</v>
      </c>
      <c r="J11" s="43">
        <f t="shared" si="3"/>
        <v>2</v>
      </c>
      <c r="K11" s="49">
        <f t="shared" si="4"/>
        <v>88288.637854221437</v>
      </c>
      <c r="L11" s="43">
        <f t="shared" si="5"/>
        <v>9</v>
      </c>
      <c r="M11" s="22">
        <f t="shared" si="6"/>
        <v>0.70590054906813082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929909924</v>
      </c>
      <c r="E12" s="47">
        <f t="shared" si="0"/>
        <v>2.8356467176087679E-2</v>
      </c>
      <c r="F12" s="43">
        <f t="shared" si="1"/>
        <v>11</v>
      </c>
      <c r="G12" s="62">
        <v>81447</v>
      </c>
      <c r="H12" s="48">
        <f t="shared" si="2"/>
        <v>12</v>
      </c>
      <c r="I12" s="62">
        <v>7985</v>
      </c>
      <c r="J12" s="43">
        <f t="shared" si="3"/>
        <v>16</v>
      </c>
      <c r="K12" s="49">
        <f t="shared" si="4"/>
        <v>116457.09755792111</v>
      </c>
      <c r="L12" s="43">
        <f t="shared" si="5"/>
        <v>8</v>
      </c>
      <c r="M12" s="22">
        <f t="shared" si="6"/>
        <v>0.20583610445183409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2174782490</v>
      </c>
      <c r="E13" s="47">
        <f t="shared" si="0"/>
        <v>6.6317335368941854E-2</v>
      </c>
      <c r="F13" s="43">
        <f t="shared" si="1"/>
        <v>8</v>
      </c>
      <c r="G13" s="62">
        <v>236681</v>
      </c>
      <c r="H13" s="48">
        <f t="shared" si="2"/>
        <v>5</v>
      </c>
      <c r="I13" s="62">
        <v>17647</v>
      </c>
      <c r="J13" s="43">
        <f t="shared" si="3"/>
        <v>7</v>
      </c>
      <c r="K13" s="49">
        <f t="shared" si="4"/>
        <v>123238.08522695076</v>
      </c>
      <c r="L13" s="43">
        <f t="shared" si="5"/>
        <v>6</v>
      </c>
      <c r="M13" s="22">
        <f t="shared" si="6"/>
        <v>0.45490165751553113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1211095233</v>
      </c>
      <c r="E14" s="47">
        <f t="shared" si="0"/>
        <v>3.693086968462201E-2</v>
      </c>
      <c r="F14" s="43">
        <f t="shared" si="1"/>
        <v>10</v>
      </c>
      <c r="G14" s="62">
        <v>119961</v>
      </c>
      <c r="H14" s="48">
        <f t="shared" si="2"/>
        <v>10</v>
      </c>
      <c r="I14" s="62">
        <v>17050</v>
      </c>
      <c r="J14" s="43">
        <f t="shared" si="3"/>
        <v>8</v>
      </c>
      <c r="K14" s="49">
        <f t="shared" si="4"/>
        <v>71031.978475073309</v>
      </c>
      <c r="L14" s="43">
        <f t="shared" si="5"/>
        <v>11</v>
      </c>
      <c r="M14" s="22">
        <f t="shared" si="6"/>
        <v>0.43951228314386614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86670147</v>
      </c>
      <c r="E15" s="47">
        <f t="shared" si="0"/>
        <v>2.6429002585332062E-3</v>
      </c>
      <c r="F15" s="43">
        <f t="shared" si="1"/>
        <v>18</v>
      </c>
      <c r="G15" s="62">
        <v>20382</v>
      </c>
      <c r="H15" s="48">
        <f t="shared" si="2"/>
        <v>18</v>
      </c>
      <c r="I15" s="62">
        <v>4543</v>
      </c>
      <c r="J15" s="43">
        <f t="shared" si="3"/>
        <v>18</v>
      </c>
      <c r="K15" s="49">
        <f t="shared" si="4"/>
        <v>19077.734316530928</v>
      </c>
      <c r="L15" s="43">
        <f t="shared" si="5"/>
        <v>19</v>
      </c>
      <c r="M15" s="22">
        <f t="shared" si="6"/>
        <v>0.1171087567344624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5945635226</v>
      </c>
      <c r="E16" s="47">
        <f t="shared" si="0"/>
        <v>0.18130488316743637</v>
      </c>
      <c r="F16" s="43">
        <f t="shared" si="1"/>
        <v>1</v>
      </c>
      <c r="G16" s="62">
        <v>459174</v>
      </c>
      <c r="H16" s="48">
        <f t="shared" si="2"/>
        <v>1</v>
      </c>
      <c r="I16" s="62">
        <v>29679</v>
      </c>
      <c r="J16" s="43">
        <f t="shared" si="3"/>
        <v>1</v>
      </c>
      <c r="K16" s="49">
        <f t="shared" si="4"/>
        <v>200331.38670440379</v>
      </c>
      <c r="L16" s="43">
        <f t="shared" si="5"/>
        <v>2</v>
      </c>
      <c r="M16" s="22">
        <f t="shared" si="6"/>
        <v>0.76506070682855154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2142257361</v>
      </c>
      <c r="E17" s="47">
        <f t="shared" si="0"/>
        <v>6.532552129202647E-2</v>
      </c>
      <c r="F17" s="43">
        <f t="shared" si="1"/>
        <v>9</v>
      </c>
      <c r="G17" s="62">
        <v>142529</v>
      </c>
      <c r="H17" s="48">
        <f t="shared" si="2"/>
        <v>6</v>
      </c>
      <c r="I17" s="62">
        <v>18054</v>
      </c>
      <c r="J17" s="43">
        <f t="shared" si="3"/>
        <v>5</v>
      </c>
      <c r="K17" s="49">
        <f t="shared" si="4"/>
        <v>118658.32286473912</v>
      </c>
      <c r="L17" s="43">
        <f t="shared" si="5"/>
        <v>7</v>
      </c>
      <c r="M17" s="22">
        <f t="shared" si="6"/>
        <v>0.46539324104864277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2367848607</v>
      </c>
      <c r="E18" s="47">
        <f t="shared" si="0"/>
        <v>7.2204650761787587E-2</v>
      </c>
      <c r="F18" s="43">
        <f t="shared" si="1"/>
        <v>5</v>
      </c>
      <c r="G18" s="62">
        <v>363281</v>
      </c>
      <c r="H18" s="48">
        <f t="shared" si="2"/>
        <v>3</v>
      </c>
      <c r="I18" s="62">
        <v>27048</v>
      </c>
      <c r="J18" s="43">
        <f t="shared" si="3"/>
        <v>3</v>
      </c>
      <c r="K18" s="49">
        <f t="shared" si="4"/>
        <v>87542.465505767526</v>
      </c>
      <c r="L18" s="43">
        <f t="shared" si="5"/>
        <v>10</v>
      </c>
      <c r="M18" s="22">
        <f t="shared" si="6"/>
        <v>0.69723919263784706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632169089</v>
      </c>
      <c r="E19" s="47">
        <f t="shared" si="0"/>
        <v>1.9277224126028093E-2</v>
      </c>
      <c r="F19" s="43">
        <f t="shared" si="1"/>
        <v>14</v>
      </c>
      <c r="G19" s="62">
        <v>122695</v>
      </c>
      <c r="H19" s="48">
        <f t="shared" si="2"/>
        <v>9</v>
      </c>
      <c r="I19" s="62">
        <v>16988</v>
      </c>
      <c r="J19" s="43">
        <f t="shared" si="3"/>
        <v>9</v>
      </c>
      <c r="K19" s="49">
        <f t="shared" si="4"/>
        <v>37212.684777489994</v>
      </c>
      <c r="L19" s="43">
        <f t="shared" si="5"/>
        <v>16</v>
      </c>
      <c r="M19" s="22">
        <f t="shared" si="6"/>
        <v>0.43791405665970667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3987182424</v>
      </c>
      <c r="E20" s="47">
        <f t="shared" si="0"/>
        <v>0.12158425737074907</v>
      </c>
      <c r="F20" s="43">
        <f t="shared" si="1"/>
        <v>2</v>
      </c>
      <c r="G20" s="62">
        <v>343220</v>
      </c>
      <c r="H20" s="48">
        <f t="shared" si="2"/>
        <v>4</v>
      </c>
      <c r="I20" s="62">
        <v>25486</v>
      </c>
      <c r="J20" s="43">
        <f t="shared" si="3"/>
        <v>4</v>
      </c>
      <c r="K20" s="49">
        <f t="shared" si="4"/>
        <v>156445.98697324021</v>
      </c>
      <c r="L20" s="43">
        <f t="shared" si="5"/>
        <v>4</v>
      </c>
      <c r="M20" s="22">
        <f t="shared" si="6"/>
        <v>0.65697419637563481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2272336358</v>
      </c>
      <c r="E21" s="47">
        <f t="shared" si="0"/>
        <v>6.9292121404070123E-2</v>
      </c>
      <c r="F21" s="43">
        <f t="shared" si="1"/>
        <v>7</v>
      </c>
      <c r="G21" s="62">
        <v>135382</v>
      </c>
      <c r="H21" s="48">
        <f t="shared" si="2"/>
        <v>7</v>
      </c>
      <c r="I21" s="62">
        <v>14922</v>
      </c>
      <c r="J21" s="43">
        <f t="shared" si="3"/>
        <v>11</v>
      </c>
      <c r="K21" s="49">
        <f t="shared" si="4"/>
        <v>152280.95148103472</v>
      </c>
      <c r="L21" s="43">
        <f t="shared" si="5"/>
        <v>5</v>
      </c>
      <c r="M21" s="22">
        <f t="shared" si="6"/>
        <v>0.38465702575206867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57816</v>
      </c>
      <c r="E22" s="47">
        <f t="shared" si="0"/>
        <v>1.7630282933217575E-6</v>
      </c>
      <c r="F22" s="43">
        <f t="shared" si="1"/>
        <v>21</v>
      </c>
      <c r="G22" s="62">
        <v>76</v>
      </c>
      <c r="H22" s="48">
        <f t="shared" si="2"/>
        <v>21</v>
      </c>
      <c r="I22" s="62">
        <v>35</v>
      </c>
      <c r="J22" s="43">
        <f t="shared" si="3"/>
        <v>21</v>
      </c>
      <c r="K22" s="49">
        <f t="shared" si="4"/>
        <v>1651.8857142857144</v>
      </c>
      <c r="L22" s="43">
        <f t="shared" si="5"/>
        <v>22</v>
      </c>
      <c r="M22" s="22">
        <f t="shared" si="6"/>
        <v>9.0222462815456393E-4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25953</v>
      </c>
      <c r="E23" s="47">
        <f t="shared" si="0"/>
        <v>7.9140503142001473E-7</v>
      </c>
      <c r="F23" s="43">
        <f t="shared" si="1"/>
        <v>22</v>
      </c>
      <c r="G23" s="62">
        <v>21</v>
      </c>
      <c r="H23" s="48">
        <f t="shared" si="2"/>
        <v>22</v>
      </c>
      <c r="I23" s="62">
        <v>4</v>
      </c>
      <c r="J23" s="43">
        <f t="shared" si="3"/>
        <v>22</v>
      </c>
      <c r="K23" s="49">
        <f t="shared" si="4"/>
        <v>6488.25</v>
      </c>
      <c r="L23" s="43">
        <f t="shared" si="5"/>
        <v>21</v>
      </c>
      <c r="M23" s="22">
        <f t="shared" si="6"/>
        <v>1.0311138607480731E-4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8027553</v>
      </c>
      <c r="E24" s="47">
        <f t="shared" si="0"/>
        <v>2.4479042246333118E-4</v>
      </c>
      <c r="F24" s="43">
        <f t="shared" si="1"/>
        <v>19</v>
      </c>
      <c r="G24" s="62">
        <v>3476</v>
      </c>
      <c r="H24" s="48">
        <f t="shared" si="2"/>
        <v>19</v>
      </c>
      <c r="I24" s="62">
        <v>884</v>
      </c>
      <c r="J24" s="43">
        <f t="shared" si="3"/>
        <v>19</v>
      </c>
      <c r="K24" s="49">
        <f t="shared" si="4"/>
        <v>9080.9423076923085</v>
      </c>
      <c r="L24" s="43">
        <f t="shared" si="5"/>
        <v>20</v>
      </c>
      <c r="M24" s="22">
        <f t="shared" si="6"/>
        <v>2.2787616322532414E-2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692352279</v>
      </c>
      <c r="E25" s="47">
        <f t="shared" si="0"/>
        <v>2.1112436986695713E-2</v>
      </c>
      <c r="F25" s="43">
        <f t="shared" si="1"/>
        <v>12</v>
      </c>
      <c r="G25" s="62">
        <v>134888</v>
      </c>
      <c r="H25" s="48">
        <f t="shared" si="2"/>
        <v>8</v>
      </c>
      <c r="I25" s="62">
        <v>17752</v>
      </c>
      <c r="J25" s="43">
        <f t="shared" si="3"/>
        <v>6</v>
      </c>
      <c r="K25" s="49">
        <f t="shared" si="4"/>
        <v>39001.367676881477</v>
      </c>
      <c r="L25" s="43">
        <f t="shared" si="5"/>
        <v>15</v>
      </c>
      <c r="M25" s="22">
        <f t="shared" si="6"/>
        <v>0.45760833139999485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2297140964</v>
      </c>
      <c r="E26" s="47">
        <f t="shared" si="0"/>
        <v>7.0048507563311491E-2</v>
      </c>
      <c r="F26" s="43">
        <f t="shared" si="1"/>
        <v>6</v>
      </c>
      <c r="G26" s="62">
        <v>77109</v>
      </c>
      <c r="H26" s="48">
        <f t="shared" si="2"/>
        <v>13</v>
      </c>
      <c r="I26" s="62">
        <v>12565</v>
      </c>
      <c r="J26" s="43">
        <f t="shared" si="3"/>
        <v>13</v>
      </c>
      <c r="K26" s="49">
        <f t="shared" si="4"/>
        <v>182820.609948269</v>
      </c>
      <c r="L26" s="43">
        <f t="shared" si="5"/>
        <v>3</v>
      </c>
      <c r="M26" s="22">
        <f t="shared" si="6"/>
        <v>0.32389864150748848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208504608</v>
      </c>
      <c r="E27" s="47">
        <f t="shared" si="0"/>
        <v>6.3580933165899066E-3</v>
      </c>
      <c r="F27" s="43">
        <f t="shared" si="1"/>
        <v>17</v>
      </c>
      <c r="G27" s="62">
        <v>72945</v>
      </c>
      <c r="H27" s="48">
        <f t="shared" si="2"/>
        <v>14</v>
      </c>
      <c r="I27" s="62">
        <v>10425</v>
      </c>
      <c r="J27" s="43">
        <f t="shared" si="3"/>
        <v>14</v>
      </c>
      <c r="K27" s="49">
        <f t="shared" si="4"/>
        <v>20000.442014388489</v>
      </c>
      <c r="L27" s="43">
        <f t="shared" si="5"/>
        <v>18</v>
      </c>
      <c r="M27" s="22">
        <f t="shared" si="6"/>
        <v>0.26873404995746658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591068199</v>
      </c>
      <c r="E28" s="47">
        <f t="shared" si="0"/>
        <v>1.8023902693367493E-2</v>
      </c>
      <c r="F28" s="43">
        <f t="shared" si="1"/>
        <v>15</v>
      </c>
      <c r="G28" s="62">
        <v>22659</v>
      </c>
      <c r="H28" s="48">
        <f t="shared" si="2"/>
        <v>17</v>
      </c>
      <c r="I28" s="62">
        <v>9682</v>
      </c>
      <c r="J28" s="43">
        <f t="shared" si="3"/>
        <v>15</v>
      </c>
      <c r="K28" s="49">
        <f t="shared" si="4"/>
        <v>61048.151105143566</v>
      </c>
      <c r="L28" s="43">
        <f t="shared" si="5"/>
        <v>12</v>
      </c>
      <c r="M28" s="22">
        <f t="shared" si="6"/>
        <v>0.2495811099940711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2724857</v>
      </c>
      <c r="E29" s="52">
        <f t="shared" si="0"/>
        <v>8.3091185593189506E-5</v>
      </c>
      <c r="F29" s="43">
        <f t="shared" si="1"/>
        <v>20</v>
      </c>
      <c r="G29" s="63">
        <v>727</v>
      </c>
      <c r="H29" s="48">
        <f t="shared" si="2"/>
        <v>20</v>
      </c>
      <c r="I29" s="63">
        <v>118</v>
      </c>
      <c r="J29" s="43">
        <f t="shared" si="3"/>
        <v>20</v>
      </c>
      <c r="K29" s="53">
        <f t="shared" si="4"/>
        <v>23092.008474576272</v>
      </c>
      <c r="L29" s="43">
        <f t="shared" si="5"/>
        <v>17</v>
      </c>
      <c r="M29" s="29">
        <f t="shared" si="6"/>
        <v>3.0417858892068158E-3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32793574680</v>
      </c>
      <c r="E30" s="86"/>
      <c r="F30" s="87"/>
      <c r="G30" s="64">
        <v>945102</v>
      </c>
      <c r="H30" s="87"/>
      <c r="I30" s="64">
        <v>35884</v>
      </c>
      <c r="J30" s="87"/>
      <c r="K30" s="56">
        <f>IFERROR(D30/I30,0)</f>
        <v>913877.34589231969</v>
      </c>
      <c r="L30" s="87"/>
      <c r="M30" s="31">
        <f t="shared" si="6"/>
        <v>0.9250122444770964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51" priority="24" stopIfTrue="1">
      <formula>$F8&lt;=5</formula>
    </cfRule>
  </conditionalFormatting>
  <conditionalFormatting sqref="H8:H29">
    <cfRule type="expression" dxfId="350" priority="25" stopIfTrue="1">
      <formula>$H8&lt;=5</formula>
    </cfRule>
  </conditionalFormatting>
  <conditionalFormatting sqref="J8:J29">
    <cfRule type="expression" dxfId="349" priority="26" stopIfTrue="1">
      <formula>$J8&lt;=5</formula>
    </cfRule>
  </conditionalFormatting>
  <conditionalFormatting sqref="L8:L29">
    <cfRule type="expression" dxfId="348" priority="27" stopIfTrue="1">
      <formula>$L8&lt;=5</formula>
    </cfRule>
  </conditionalFormatting>
  <conditionalFormatting sqref="E8:E29">
    <cfRule type="expression" dxfId="347" priority="22" stopIfTrue="1">
      <formula>$F8&lt;=5</formula>
    </cfRule>
  </conditionalFormatting>
  <conditionalFormatting sqref="G8:G29">
    <cfRule type="expression" dxfId="346" priority="20" stopIfTrue="1">
      <formula>$H8&lt;=5</formula>
    </cfRule>
  </conditionalFormatting>
  <conditionalFormatting sqref="I8:I29">
    <cfRule type="expression" dxfId="345" priority="18" stopIfTrue="1">
      <formula>$J8&lt;=5</formula>
    </cfRule>
  </conditionalFormatting>
  <conditionalFormatting sqref="K8:K29">
    <cfRule type="expression" dxfId="344" priority="16" stopIfTrue="1">
      <formula>$L8&lt;=5</formula>
    </cfRule>
  </conditionalFormatting>
  <conditionalFormatting sqref="D8:D29">
    <cfRule type="expression" dxfId="343" priority="14" stopIfTrue="1">
      <formula>$F8&lt;=5</formula>
    </cfRule>
  </conditionalFormatting>
  <conditionalFormatting sqref="N8:N29">
    <cfRule type="expression" dxfId="342" priority="8" stopIfTrue="1">
      <formula>$N8&lt;=5</formula>
    </cfRule>
  </conditionalFormatting>
  <conditionalFormatting sqref="M8:M29">
    <cfRule type="expression" dxfId="34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273</v>
      </c>
    </row>
    <row r="3" spans="1:14" s="1" customFormat="1" ht="18.75" customHeight="1">
      <c r="A3" s="37"/>
      <c r="B3" s="97" t="s">
        <v>179</v>
      </c>
      <c r="C3" s="98"/>
      <c r="D3" s="106">
        <v>42898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559290194</v>
      </c>
      <c r="E8" s="42">
        <f t="shared" ref="E8:E29" si="0">IFERROR(D8/$D$30,0)</f>
        <v>1.6875667899532713E-2</v>
      </c>
      <c r="F8" s="43">
        <f>_xlfn.IFS(D8&gt;0,RANK(D8,$D$8:$D$29,0),D8=0,"-")</f>
        <v>14</v>
      </c>
      <c r="G8" s="61">
        <v>77113</v>
      </c>
      <c r="H8" s="48">
        <f>_xlfn.IFS(G8&gt;0,RANK(G8,$G$8:$G$29,0),G8=0,"-")</f>
        <v>14</v>
      </c>
      <c r="I8" s="61">
        <v>14598</v>
      </c>
      <c r="J8" s="43">
        <f>_xlfn.IFS(I8&gt;0,RANK(I8,$I$8:$I$29,0),I8=0,"-")</f>
        <v>12</v>
      </c>
      <c r="K8" s="44">
        <f>IFERROR(D8/I8,0)</f>
        <v>38312.79586244691</v>
      </c>
      <c r="L8" s="43">
        <f>_xlfn.IFS(K8&gt;0,RANK(K8,$K$8:$K$29,0),K8=0,"-")</f>
        <v>14</v>
      </c>
      <c r="M8" s="16">
        <f>IFERROR(I8/$D$3,0)</f>
        <v>0.34029558487575179</v>
      </c>
      <c r="N8" s="15">
        <f>_xlfn.IFS(M8&gt;0,RANK(M8,$M$8:$M$29,0),M8=0,"-")</f>
        <v>12</v>
      </c>
    </row>
    <row r="9" spans="1:14" ht="18.75" customHeight="1">
      <c r="B9" s="45" t="s">
        <v>113</v>
      </c>
      <c r="C9" s="46"/>
      <c r="D9" s="62">
        <v>3641182541</v>
      </c>
      <c r="E9" s="47">
        <f t="shared" si="0"/>
        <v>0.10986673462666262</v>
      </c>
      <c r="F9" s="43">
        <f t="shared" ref="F9:F29" si="1">_xlfn.IFS(D9&gt;0,RANK(D9,$D$8:$D$29,0),D9=0,"-")</f>
        <v>3</v>
      </c>
      <c r="G9" s="62">
        <v>95604</v>
      </c>
      <c r="H9" s="48">
        <f t="shared" ref="H9:H29" si="2">_xlfn.IFS(G9&gt;0,RANK(G9,$G$8:$G$29,0),G9=0,"-")</f>
        <v>11</v>
      </c>
      <c r="I9" s="62">
        <v>17523</v>
      </c>
      <c r="J9" s="43">
        <f t="shared" ref="J9:J29" si="3">_xlfn.IFS(I9&gt;0,RANK(I9,$I$8:$I$29,0),I9=0,"-")</f>
        <v>10</v>
      </c>
      <c r="K9" s="49">
        <f t="shared" ref="K9:K29" si="4">IFERROR(D9/I9,0)</f>
        <v>207794.47246476059</v>
      </c>
      <c r="L9" s="43">
        <f t="shared" ref="L9:L29" si="5">_xlfn.IFS(K9&gt;0,RANK(K9,$K$8:$K$29,0),K9=0,"-")</f>
        <v>1</v>
      </c>
      <c r="M9" s="22">
        <f t="shared" ref="M9:M29" si="6">IFERROR(I9/$D$3,0)</f>
        <v>0.4084805818453075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422031552</v>
      </c>
      <c r="E10" s="47">
        <f t="shared" si="0"/>
        <v>1.2734112614669535E-2</v>
      </c>
      <c r="F10" s="43">
        <f t="shared" si="1"/>
        <v>16</v>
      </c>
      <c r="G10" s="62">
        <v>41736</v>
      </c>
      <c r="H10" s="48">
        <f t="shared" si="2"/>
        <v>16</v>
      </c>
      <c r="I10" s="62">
        <v>6776</v>
      </c>
      <c r="J10" s="43">
        <f t="shared" si="3"/>
        <v>17</v>
      </c>
      <c r="K10" s="49">
        <f t="shared" si="4"/>
        <v>62283.286894923258</v>
      </c>
      <c r="L10" s="43">
        <f t="shared" si="5"/>
        <v>13</v>
      </c>
      <c r="M10" s="22">
        <f t="shared" si="6"/>
        <v>0.15795608186861859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2288705934</v>
      </c>
      <c r="E11" s="47">
        <f t="shared" si="0"/>
        <v>6.9057962532191E-2</v>
      </c>
      <c r="F11" s="43">
        <f t="shared" si="1"/>
        <v>7</v>
      </c>
      <c r="G11" s="62">
        <v>414244</v>
      </c>
      <c r="H11" s="48">
        <f t="shared" si="2"/>
        <v>3</v>
      </c>
      <c r="I11" s="62">
        <v>30686</v>
      </c>
      <c r="J11" s="43">
        <f t="shared" si="3"/>
        <v>3</v>
      </c>
      <c r="K11" s="49">
        <f t="shared" si="4"/>
        <v>74584.694453496704</v>
      </c>
      <c r="L11" s="43">
        <f t="shared" si="5"/>
        <v>11</v>
      </c>
      <c r="M11" s="22">
        <f t="shared" si="6"/>
        <v>0.71532472376334566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710557222</v>
      </c>
      <c r="E12" s="47">
        <f t="shared" si="0"/>
        <v>2.1439903346645372E-2</v>
      </c>
      <c r="F12" s="43">
        <f t="shared" si="1"/>
        <v>12</v>
      </c>
      <c r="G12" s="62">
        <v>86134</v>
      </c>
      <c r="H12" s="48">
        <f t="shared" si="2"/>
        <v>12</v>
      </c>
      <c r="I12" s="62">
        <v>7884</v>
      </c>
      <c r="J12" s="43">
        <f t="shared" si="3"/>
        <v>16</v>
      </c>
      <c r="K12" s="49">
        <f t="shared" si="4"/>
        <v>90126.486808726535</v>
      </c>
      <c r="L12" s="43">
        <f t="shared" si="5"/>
        <v>9</v>
      </c>
      <c r="M12" s="22">
        <f t="shared" si="6"/>
        <v>0.18378479183178703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1923721874</v>
      </c>
      <c r="E13" s="47">
        <f t="shared" si="0"/>
        <v>5.8045164790946992E-2</v>
      </c>
      <c r="F13" s="43">
        <f t="shared" si="1"/>
        <v>9</v>
      </c>
      <c r="G13" s="62">
        <v>262393</v>
      </c>
      <c r="H13" s="48">
        <f t="shared" si="2"/>
        <v>5</v>
      </c>
      <c r="I13" s="62">
        <v>19083</v>
      </c>
      <c r="J13" s="43">
        <f t="shared" si="3"/>
        <v>8</v>
      </c>
      <c r="K13" s="49">
        <f t="shared" si="4"/>
        <v>100808.14725148038</v>
      </c>
      <c r="L13" s="43">
        <f t="shared" si="5"/>
        <v>7</v>
      </c>
      <c r="M13" s="22">
        <f t="shared" si="6"/>
        <v>0.44484591356240383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1310935607</v>
      </c>
      <c r="E14" s="47">
        <f t="shared" si="0"/>
        <v>3.9555340284411156E-2</v>
      </c>
      <c r="F14" s="43">
        <f t="shared" si="1"/>
        <v>10</v>
      </c>
      <c r="G14" s="62">
        <v>136724</v>
      </c>
      <c r="H14" s="48">
        <f t="shared" si="2"/>
        <v>10</v>
      </c>
      <c r="I14" s="62">
        <v>19918</v>
      </c>
      <c r="J14" s="43">
        <f t="shared" si="3"/>
        <v>6</v>
      </c>
      <c r="K14" s="49">
        <f t="shared" si="4"/>
        <v>65816.628526960543</v>
      </c>
      <c r="L14" s="43">
        <f t="shared" si="5"/>
        <v>12</v>
      </c>
      <c r="M14" s="22">
        <f t="shared" si="6"/>
        <v>0.46431069047508045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116200943</v>
      </c>
      <c r="E15" s="47">
        <f t="shared" si="0"/>
        <v>3.506173619200859E-3</v>
      </c>
      <c r="F15" s="43">
        <f t="shared" si="1"/>
        <v>18</v>
      </c>
      <c r="G15" s="62">
        <v>29576</v>
      </c>
      <c r="H15" s="48">
        <f t="shared" si="2"/>
        <v>17</v>
      </c>
      <c r="I15" s="62">
        <v>5881</v>
      </c>
      <c r="J15" s="43">
        <f t="shared" si="3"/>
        <v>18</v>
      </c>
      <c r="K15" s="49">
        <f t="shared" si="4"/>
        <v>19758.704812106786</v>
      </c>
      <c r="L15" s="43">
        <f t="shared" si="5"/>
        <v>17</v>
      </c>
      <c r="M15" s="22">
        <f t="shared" si="6"/>
        <v>0.13709263835143828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6367123339</v>
      </c>
      <c r="E16" s="47">
        <f t="shared" si="0"/>
        <v>0.19211754487568905</v>
      </c>
      <c r="F16" s="43">
        <f t="shared" si="1"/>
        <v>1</v>
      </c>
      <c r="G16" s="62">
        <v>527336</v>
      </c>
      <c r="H16" s="48">
        <f t="shared" si="2"/>
        <v>1</v>
      </c>
      <c r="I16" s="62">
        <v>33908</v>
      </c>
      <c r="J16" s="43">
        <f t="shared" si="3"/>
        <v>1</v>
      </c>
      <c r="K16" s="49">
        <f t="shared" si="4"/>
        <v>187776.4344402501</v>
      </c>
      <c r="L16" s="43">
        <f t="shared" si="5"/>
        <v>2</v>
      </c>
      <c r="M16" s="22">
        <f t="shared" si="6"/>
        <v>0.79043312042519465</v>
      </c>
      <c r="N16" s="15">
        <f t="shared" si="7"/>
        <v>1</v>
      </c>
    </row>
    <row r="17" spans="2:15" ht="18.75" customHeight="1">
      <c r="B17" s="45" t="s">
        <v>114</v>
      </c>
      <c r="C17" s="46"/>
      <c r="D17" s="62">
        <v>2305624871</v>
      </c>
      <c r="E17" s="47">
        <f t="shared" si="0"/>
        <v>6.9568463815939799E-2</v>
      </c>
      <c r="F17" s="43">
        <f t="shared" si="1"/>
        <v>6</v>
      </c>
      <c r="G17" s="62">
        <v>179010</v>
      </c>
      <c r="H17" s="48">
        <f t="shared" si="2"/>
        <v>6</v>
      </c>
      <c r="I17" s="62">
        <v>21167</v>
      </c>
      <c r="J17" s="43">
        <f t="shared" si="3"/>
        <v>5</v>
      </c>
      <c r="K17" s="49">
        <f t="shared" si="4"/>
        <v>108925.44389852128</v>
      </c>
      <c r="L17" s="43">
        <f t="shared" si="5"/>
        <v>6</v>
      </c>
      <c r="M17" s="22">
        <f t="shared" si="6"/>
        <v>0.49342626695883257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2576913968</v>
      </c>
      <c r="E18" s="47">
        <f t="shared" si="0"/>
        <v>7.7754169116784247E-2</v>
      </c>
      <c r="F18" s="43">
        <f t="shared" si="1"/>
        <v>4</v>
      </c>
      <c r="G18" s="62">
        <v>426244</v>
      </c>
      <c r="H18" s="48">
        <f t="shared" si="2"/>
        <v>2</v>
      </c>
      <c r="I18" s="62">
        <v>30843</v>
      </c>
      <c r="J18" s="43">
        <f t="shared" si="3"/>
        <v>2</v>
      </c>
      <c r="K18" s="49">
        <f t="shared" si="4"/>
        <v>83549.394287196454</v>
      </c>
      <c r="L18" s="43">
        <f t="shared" si="5"/>
        <v>10</v>
      </c>
      <c r="M18" s="22">
        <f t="shared" si="6"/>
        <v>0.71898456804513033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543812678</v>
      </c>
      <c r="E19" s="47">
        <f t="shared" si="0"/>
        <v>1.640865913962997E-2</v>
      </c>
      <c r="F19" s="43">
        <f t="shared" si="1"/>
        <v>15</v>
      </c>
      <c r="G19" s="62">
        <v>144652</v>
      </c>
      <c r="H19" s="48">
        <f t="shared" si="2"/>
        <v>9</v>
      </c>
      <c r="I19" s="62">
        <v>18790</v>
      </c>
      <c r="J19" s="43">
        <f t="shared" si="3"/>
        <v>9</v>
      </c>
      <c r="K19" s="49">
        <f t="shared" si="4"/>
        <v>28941.600745077169</v>
      </c>
      <c r="L19" s="43">
        <f t="shared" si="5"/>
        <v>16</v>
      </c>
      <c r="M19" s="22">
        <f t="shared" si="6"/>
        <v>0.43801575831041073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4115853167</v>
      </c>
      <c r="E20" s="47">
        <f t="shared" si="0"/>
        <v>0.12418914530357733</v>
      </c>
      <c r="F20" s="43">
        <f t="shared" si="1"/>
        <v>2</v>
      </c>
      <c r="G20" s="62">
        <v>409791</v>
      </c>
      <c r="H20" s="48">
        <f t="shared" si="2"/>
        <v>4</v>
      </c>
      <c r="I20" s="62">
        <v>29512</v>
      </c>
      <c r="J20" s="43">
        <f t="shared" si="3"/>
        <v>4</v>
      </c>
      <c r="K20" s="49">
        <f t="shared" si="4"/>
        <v>139463.71533613445</v>
      </c>
      <c r="L20" s="43">
        <f t="shared" si="5"/>
        <v>5</v>
      </c>
      <c r="M20" s="22">
        <f t="shared" si="6"/>
        <v>0.6879574805352231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2459210206</v>
      </c>
      <c r="E21" s="47">
        <f t="shared" si="0"/>
        <v>7.4202650389392361E-2</v>
      </c>
      <c r="F21" s="43">
        <f t="shared" si="1"/>
        <v>5</v>
      </c>
      <c r="G21" s="62">
        <v>155201</v>
      </c>
      <c r="H21" s="48">
        <f t="shared" si="2"/>
        <v>7</v>
      </c>
      <c r="I21" s="62">
        <v>16373</v>
      </c>
      <c r="J21" s="43">
        <f t="shared" si="3"/>
        <v>11</v>
      </c>
      <c r="K21" s="49">
        <f t="shared" si="4"/>
        <v>150199.12086972455</v>
      </c>
      <c r="L21" s="43">
        <f t="shared" si="5"/>
        <v>3</v>
      </c>
      <c r="M21" s="22">
        <f t="shared" si="6"/>
        <v>0.38167280525898645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35674</v>
      </c>
      <c r="E22" s="47">
        <f t="shared" si="0"/>
        <v>1.0764046698947309E-6</v>
      </c>
      <c r="F22" s="43">
        <f t="shared" si="1"/>
        <v>21</v>
      </c>
      <c r="G22" s="62">
        <v>24</v>
      </c>
      <c r="H22" s="48">
        <f t="shared" si="2"/>
        <v>21</v>
      </c>
      <c r="I22" s="62">
        <v>9</v>
      </c>
      <c r="J22" s="43">
        <f t="shared" si="3"/>
        <v>21</v>
      </c>
      <c r="K22" s="49">
        <f t="shared" si="4"/>
        <v>3963.7777777777778</v>
      </c>
      <c r="L22" s="43">
        <f t="shared" si="5"/>
        <v>21</v>
      </c>
      <c r="M22" s="22">
        <f t="shared" si="6"/>
        <v>2.0979999067555598E-4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14860</v>
      </c>
      <c r="E23" s="47">
        <f t="shared" si="0"/>
        <v>4.4837622342982846E-7</v>
      </c>
      <c r="F23" s="43">
        <f t="shared" si="1"/>
        <v>22</v>
      </c>
      <c r="G23" s="62">
        <v>8</v>
      </c>
      <c r="H23" s="48">
        <f t="shared" si="2"/>
        <v>22</v>
      </c>
      <c r="I23" s="62">
        <v>6</v>
      </c>
      <c r="J23" s="43">
        <f t="shared" si="3"/>
        <v>22</v>
      </c>
      <c r="K23" s="49">
        <f t="shared" si="4"/>
        <v>2476.6666666666665</v>
      </c>
      <c r="L23" s="43">
        <f t="shared" si="5"/>
        <v>22</v>
      </c>
      <c r="M23" s="22">
        <f t="shared" si="6"/>
        <v>1.3986666045037065E-4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13635795</v>
      </c>
      <c r="E24" s="47">
        <f t="shared" si="0"/>
        <v>4.1143783752108597E-4</v>
      </c>
      <c r="F24" s="43">
        <f t="shared" si="1"/>
        <v>19</v>
      </c>
      <c r="G24" s="62">
        <v>3573</v>
      </c>
      <c r="H24" s="48">
        <f t="shared" si="2"/>
        <v>19</v>
      </c>
      <c r="I24" s="62">
        <v>985</v>
      </c>
      <c r="J24" s="43">
        <f t="shared" si="3"/>
        <v>19</v>
      </c>
      <c r="K24" s="49">
        <f t="shared" si="4"/>
        <v>13843.446700507615</v>
      </c>
      <c r="L24" s="43">
        <f t="shared" si="5"/>
        <v>20</v>
      </c>
      <c r="M24" s="22">
        <f t="shared" si="6"/>
        <v>2.2961443423935846E-2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668163806</v>
      </c>
      <c r="E25" s="47">
        <f t="shared" si="0"/>
        <v>2.0160751276364776E-2</v>
      </c>
      <c r="F25" s="43">
        <f t="shared" si="1"/>
        <v>13</v>
      </c>
      <c r="G25" s="62">
        <v>146298</v>
      </c>
      <c r="H25" s="48">
        <f t="shared" si="2"/>
        <v>8</v>
      </c>
      <c r="I25" s="62">
        <v>19130</v>
      </c>
      <c r="J25" s="43">
        <f t="shared" si="3"/>
        <v>7</v>
      </c>
      <c r="K25" s="49">
        <f t="shared" si="4"/>
        <v>34927.538212232095</v>
      </c>
      <c r="L25" s="43">
        <f t="shared" si="5"/>
        <v>15</v>
      </c>
      <c r="M25" s="22">
        <f t="shared" si="6"/>
        <v>0.44594153573593176</v>
      </c>
      <c r="N25" s="15">
        <f t="shared" si="7"/>
        <v>7</v>
      </c>
    </row>
    <row r="26" spans="2:15" ht="18.75" customHeight="1">
      <c r="B26" s="45" t="s">
        <v>58</v>
      </c>
      <c r="C26" s="46"/>
      <c r="D26" s="62">
        <v>1995169548</v>
      </c>
      <c r="E26" s="47">
        <f t="shared" si="0"/>
        <v>6.0200981630850463E-2</v>
      </c>
      <c r="F26" s="43">
        <f t="shared" si="1"/>
        <v>8</v>
      </c>
      <c r="G26" s="62">
        <v>84777</v>
      </c>
      <c r="H26" s="48">
        <f t="shared" si="2"/>
        <v>13</v>
      </c>
      <c r="I26" s="62">
        <v>13931</v>
      </c>
      <c r="J26" s="43">
        <f t="shared" si="3"/>
        <v>13</v>
      </c>
      <c r="K26" s="49">
        <f t="shared" si="4"/>
        <v>143217.97056923408</v>
      </c>
      <c r="L26" s="43">
        <f t="shared" si="5"/>
        <v>4</v>
      </c>
      <c r="M26" s="22">
        <f t="shared" si="6"/>
        <v>0.32474707445568557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161047528</v>
      </c>
      <c r="E27" s="47">
        <f t="shared" si="0"/>
        <v>4.8593460563492296E-3</v>
      </c>
      <c r="F27" s="43">
        <f t="shared" si="1"/>
        <v>17</v>
      </c>
      <c r="G27" s="62">
        <v>71637</v>
      </c>
      <c r="H27" s="48">
        <f t="shared" si="2"/>
        <v>15</v>
      </c>
      <c r="I27" s="62">
        <v>10253</v>
      </c>
      <c r="J27" s="43">
        <f t="shared" si="3"/>
        <v>14</v>
      </c>
      <c r="K27" s="49">
        <f t="shared" si="4"/>
        <v>15707.356676094802</v>
      </c>
      <c r="L27" s="43">
        <f t="shared" si="5"/>
        <v>19</v>
      </c>
      <c r="M27" s="22">
        <f t="shared" si="6"/>
        <v>0.23900881159960838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959302944</v>
      </c>
      <c r="E28" s="47">
        <f t="shared" si="0"/>
        <v>2.8945399135655196E-2</v>
      </c>
      <c r="F28" s="43">
        <f t="shared" si="1"/>
        <v>11</v>
      </c>
      <c r="G28" s="62">
        <v>20981</v>
      </c>
      <c r="H28" s="48">
        <f t="shared" si="2"/>
        <v>18</v>
      </c>
      <c r="I28" s="62">
        <v>9635</v>
      </c>
      <c r="J28" s="43">
        <f t="shared" si="3"/>
        <v>15</v>
      </c>
      <c r="K28" s="49">
        <f t="shared" si="4"/>
        <v>99564.394810586396</v>
      </c>
      <c r="L28" s="43">
        <f t="shared" si="5"/>
        <v>8</v>
      </c>
      <c r="M28" s="22">
        <f t="shared" si="6"/>
        <v>0.22460254557322021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3276629</v>
      </c>
      <c r="E29" s="52">
        <f t="shared" si="0"/>
        <v>9.8866927092910862E-5</v>
      </c>
      <c r="F29" s="43">
        <f t="shared" si="1"/>
        <v>20</v>
      </c>
      <c r="G29" s="63">
        <v>1947</v>
      </c>
      <c r="H29" s="48">
        <f t="shared" si="2"/>
        <v>20</v>
      </c>
      <c r="I29" s="63">
        <v>207</v>
      </c>
      <c r="J29" s="43">
        <f t="shared" si="3"/>
        <v>20</v>
      </c>
      <c r="K29" s="53">
        <f t="shared" si="4"/>
        <v>15829.125603864733</v>
      </c>
      <c r="L29" s="43">
        <f t="shared" si="5"/>
        <v>18</v>
      </c>
      <c r="M29" s="29">
        <f t="shared" si="6"/>
        <v>4.8253997855377869E-3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33141810880</v>
      </c>
      <c r="E30" s="86"/>
      <c r="F30" s="87"/>
      <c r="G30" s="64">
        <v>1047049</v>
      </c>
      <c r="H30" s="87"/>
      <c r="I30" s="64">
        <v>40040</v>
      </c>
      <c r="J30" s="87"/>
      <c r="K30" s="56">
        <f>IFERROR(D30/I30,0)</f>
        <v>827717.5544455545</v>
      </c>
      <c r="L30" s="87"/>
      <c r="M30" s="31">
        <f>IFERROR(I30/$D$3,0)</f>
        <v>0.93337684740547344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40" priority="24" stopIfTrue="1">
      <formula>$F8&lt;=5</formula>
    </cfRule>
  </conditionalFormatting>
  <conditionalFormatting sqref="H8:H29">
    <cfRule type="expression" dxfId="339" priority="25" stopIfTrue="1">
      <formula>$H8&lt;=5</formula>
    </cfRule>
  </conditionalFormatting>
  <conditionalFormatting sqref="J8:J29">
    <cfRule type="expression" dxfId="338" priority="26" stopIfTrue="1">
      <formula>$J8&lt;=5</formula>
    </cfRule>
  </conditionalFormatting>
  <conditionalFormatting sqref="L8:L29">
    <cfRule type="expression" dxfId="337" priority="27" stopIfTrue="1">
      <formula>$L8&lt;=5</formula>
    </cfRule>
  </conditionalFormatting>
  <conditionalFormatting sqref="E8:E29">
    <cfRule type="expression" dxfId="336" priority="22" stopIfTrue="1">
      <formula>$F8&lt;=5</formula>
    </cfRule>
  </conditionalFormatting>
  <conditionalFormatting sqref="G8:G29">
    <cfRule type="expression" dxfId="335" priority="20" stopIfTrue="1">
      <formula>$H8&lt;=5</formula>
    </cfRule>
  </conditionalFormatting>
  <conditionalFormatting sqref="I8:I29">
    <cfRule type="expression" dxfId="334" priority="18" stopIfTrue="1">
      <formula>$J8&lt;=5</formula>
    </cfRule>
  </conditionalFormatting>
  <conditionalFormatting sqref="K8:K29">
    <cfRule type="expression" dxfId="333" priority="16" stopIfTrue="1">
      <formula>$L8&lt;=5</formula>
    </cfRule>
  </conditionalFormatting>
  <conditionalFormatting sqref="D8:D29">
    <cfRule type="expression" dxfId="332" priority="14" stopIfTrue="1">
      <formula>$F8&lt;=5</formula>
    </cfRule>
  </conditionalFormatting>
  <conditionalFormatting sqref="N8:N29">
    <cfRule type="expression" dxfId="331" priority="8" stopIfTrue="1">
      <formula>$N8&lt;=5</formula>
    </cfRule>
  </conditionalFormatting>
  <conditionalFormatting sqref="M8:M29">
    <cfRule type="expression" dxfId="33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243</v>
      </c>
    </row>
    <row r="3" spans="1:14" s="1" customFormat="1" ht="18.75" customHeight="1">
      <c r="A3" s="37"/>
      <c r="B3" s="97" t="s">
        <v>179</v>
      </c>
      <c r="C3" s="98"/>
      <c r="D3" s="106">
        <v>14920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115</v>
      </c>
      <c r="C8" s="41"/>
      <c r="D8" s="61">
        <v>235113381</v>
      </c>
      <c r="E8" s="42">
        <f t="shared" ref="E8:E29" si="0">IFERROR(D8/$D$30,0)</f>
        <v>1.8066485767837363E-2</v>
      </c>
      <c r="F8" s="43">
        <f>_xlfn.IFS(D8&gt;0,RANK(D8,$D$8:$D$29,0),D8=0,"-")</f>
        <v>13</v>
      </c>
      <c r="G8" s="61">
        <v>26601</v>
      </c>
      <c r="H8" s="48">
        <f>_xlfn.IFS(G8&gt;0,RANK(G8,$G$8:$G$29,0),G8=0,"-")</f>
        <v>15</v>
      </c>
      <c r="I8" s="61">
        <v>5230</v>
      </c>
      <c r="J8" s="43">
        <f>_xlfn.IFS(I8&gt;0,RANK(I8,$I$8:$I$29,0),I8=0,"-")</f>
        <v>12</v>
      </c>
      <c r="K8" s="44">
        <f>IFERROR(D8/I8,0)</f>
        <v>44954.757361376673</v>
      </c>
      <c r="L8" s="43">
        <f>_xlfn.IFS(K8&gt;0,RANK(K8,$K$8:$K$29,0),K8=0,"-")</f>
        <v>14</v>
      </c>
      <c r="M8" s="16">
        <f>IFERROR(I8/$D$3,0)</f>
        <v>0.35053619302949063</v>
      </c>
      <c r="N8" s="15">
        <f>_xlfn.IFS(M8&gt;0,RANK(M8,$M$8:$M$29,0),M8=0,"-")</f>
        <v>12</v>
      </c>
    </row>
    <row r="9" spans="1:14" ht="18.75" customHeight="1">
      <c r="B9" s="45" t="s">
        <v>116</v>
      </c>
      <c r="C9" s="46"/>
      <c r="D9" s="62">
        <v>1161161961</v>
      </c>
      <c r="E9" s="47">
        <f t="shared" si="0"/>
        <v>8.9225530054202334E-2</v>
      </c>
      <c r="F9" s="43">
        <f t="shared" ref="F9:F29" si="1">_xlfn.IFS(D9&gt;0,RANK(D9,$D$8:$D$29,0),D9=0,"-")</f>
        <v>3</v>
      </c>
      <c r="G9" s="62">
        <v>37571</v>
      </c>
      <c r="H9" s="48">
        <f t="shared" ref="H9:H29" si="2">_xlfn.IFS(G9&gt;0,RANK(G9,$G$8:$G$29,0),G9=0,"-")</f>
        <v>11</v>
      </c>
      <c r="I9" s="62">
        <v>6682</v>
      </c>
      <c r="J9" s="43">
        <f t="shared" ref="J9:J29" si="3">_xlfn.IFS(I9&gt;0,RANK(I9,$I$8:$I$29,0),I9=0,"-")</f>
        <v>8</v>
      </c>
      <c r="K9" s="49">
        <f t="shared" ref="K9:K29" si="4">IFERROR(D9/I9,0)</f>
        <v>173774.61254115534</v>
      </c>
      <c r="L9" s="43">
        <f t="shared" ref="L9:L29" si="5">_xlfn.IFS(K9&gt;0,RANK(K9,$K$8:$K$29,0),K9=0,"-")</f>
        <v>4</v>
      </c>
      <c r="M9" s="22">
        <f t="shared" ref="M9:M30" si="6">IFERROR(I9/$D$3,0)</f>
        <v>0.44785522788203752</v>
      </c>
      <c r="N9" s="15">
        <f t="shared" ref="N9:N29" si="7">_xlfn.IFS(M9&gt;0,RANK(M9,$M$8:$M$29,0),M9=0,"-")</f>
        <v>8</v>
      </c>
    </row>
    <row r="10" spans="1:14" ht="18.75" customHeight="1">
      <c r="B10" s="45" t="s">
        <v>117</v>
      </c>
      <c r="C10" s="46"/>
      <c r="D10" s="62">
        <v>167651943</v>
      </c>
      <c r="E10" s="47">
        <f t="shared" si="0"/>
        <v>1.2882641682396549E-2</v>
      </c>
      <c r="F10" s="43">
        <f t="shared" si="1"/>
        <v>15</v>
      </c>
      <c r="G10" s="62">
        <v>13981</v>
      </c>
      <c r="H10" s="48">
        <f t="shared" si="2"/>
        <v>16</v>
      </c>
      <c r="I10" s="62">
        <v>2639</v>
      </c>
      <c r="J10" s="43">
        <f t="shared" si="3"/>
        <v>17</v>
      </c>
      <c r="K10" s="49">
        <f t="shared" si="4"/>
        <v>63528.587722622207</v>
      </c>
      <c r="L10" s="43">
        <f t="shared" si="5"/>
        <v>12</v>
      </c>
      <c r="M10" s="22">
        <f t="shared" si="6"/>
        <v>0.17687667560321715</v>
      </c>
      <c r="N10" s="15">
        <f t="shared" si="7"/>
        <v>17</v>
      </c>
    </row>
    <row r="11" spans="1:14" ht="18.75" customHeight="1">
      <c r="B11" s="45" t="s">
        <v>118</v>
      </c>
      <c r="C11" s="46"/>
      <c r="D11" s="62">
        <v>862043123</v>
      </c>
      <c r="E11" s="47">
        <f t="shared" si="0"/>
        <v>6.6240763272174513E-2</v>
      </c>
      <c r="F11" s="43">
        <f t="shared" si="1"/>
        <v>7</v>
      </c>
      <c r="G11" s="62">
        <v>151976</v>
      </c>
      <c r="H11" s="48">
        <f t="shared" si="2"/>
        <v>3</v>
      </c>
      <c r="I11" s="62">
        <v>10851</v>
      </c>
      <c r="J11" s="43">
        <f t="shared" si="3"/>
        <v>3</v>
      </c>
      <c r="K11" s="49">
        <f t="shared" si="4"/>
        <v>79443.657082296559</v>
      </c>
      <c r="L11" s="43">
        <f t="shared" si="5"/>
        <v>10</v>
      </c>
      <c r="M11" s="22">
        <f t="shared" si="6"/>
        <v>0.72727882037533509</v>
      </c>
      <c r="N11" s="15">
        <f t="shared" si="7"/>
        <v>3</v>
      </c>
    </row>
    <row r="12" spans="1:14" ht="18.75" customHeight="1">
      <c r="B12" s="45" t="s">
        <v>119</v>
      </c>
      <c r="C12" s="46"/>
      <c r="D12" s="62">
        <v>645487478</v>
      </c>
      <c r="E12" s="47">
        <f t="shared" si="0"/>
        <v>4.9600283424975432E-2</v>
      </c>
      <c r="F12" s="43">
        <f t="shared" si="1"/>
        <v>10</v>
      </c>
      <c r="G12" s="62">
        <v>32501</v>
      </c>
      <c r="H12" s="48">
        <f t="shared" si="2"/>
        <v>12</v>
      </c>
      <c r="I12" s="62">
        <v>3164</v>
      </c>
      <c r="J12" s="43">
        <f t="shared" si="3"/>
        <v>15</v>
      </c>
      <c r="K12" s="49">
        <f t="shared" si="4"/>
        <v>204009.94879898863</v>
      </c>
      <c r="L12" s="43">
        <f t="shared" si="5"/>
        <v>1</v>
      </c>
      <c r="M12" s="22">
        <f t="shared" si="6"/>
        <v>0.21206434316353887</v>
      </c>
      <c r="N12" s="15">
        <f t="shared" si="7"/>
        <v>15</v>
      </c>
    </row>
    <row r="13" spans="1:14" ht="18.75" customHeight="1">
      <c r="B13" s="45" t="s">
        <v>120</v>
      </c>
      <c r="C13" s="46"/>
      <c r="D13" s="62">
        <v>921375385</v>
      </c>
      <c r="E13" s="47">
        <f t="shared" si="0"/>
        <v>7.0799948557322523E-2</v>
      </c>
      <c r="F13" s="43">
        <f t="shared" si="1"/>
        <v>5</v>
      </c>
      <c r="G13" s="62">
        <v>98774</v>
      </c>
      <c r="H13" s="48">
        <f t="shared" si="2"/>
        <v>5</v>
      </c>
      <c r="I13" s="62">
        <v>7069</v>
      </c>
      <c r="J13" s="43">
        <f t="shared" si="3"/>
        <v>6</v>
      </c>
      <c r="K13" s="49">
        <f t="shared" si="4"/>
        <v>130340.27231574481</v>
      </c>
      <c r="L13" s="43">
        <f t="shared" si="5"/>
        <v>7</v>
      </c>
      <c r="M13" s="22">
        <f t="shared" si="6"/>
        <v>0.47379356568364611</v>
      </c>
      <c r="N13" s="15">
        <f t="shared" si="7"/>
        <v>6</v>
      </c>
    </row>
    <row r="14" spans="1:14" ht="18.75" customHeight="1">
      <c r="B14" s="45" t="s">
        <v>121</v>
      </c>
      <c r="C14" s="46"/>
      <c r="D14" s="62">
        <v>444425576</v>
      </c>
      <c r="E14" s="47">
        <f t="shared" si="0"/>
        <v>3.4150367407914238E-2</v>
      </c>
      <c r="F14" s="43">
        <f t="shared" si="1"/>
        <v>11</v>
      </c>
      <c r="G14" s="62">
        <v>51962</v>
      </c>
      <c r="H14" s="48">
        <f t="shared" si="2"/>
        <v>9</v>
      </c>
      <c r="I14" s="62">
        <v>6624</v>
      </c>
      <c r="J14" s="43">
        <f t="shared" si="3"/>
        <v>9</v>
      </c>
      <c r="K14" s="49">
        <f t="shared" si="4"/>
        <v>67093.233091787435</v>
      </c>
      <c r="L14" s="43">
        <f t="shared" si="5"/>
        <v>11</v>
      </c>
      <c r="M14" s="22">
        <f t="shared" si="6"/>
        <v>0.44396782841823057</v>
      </c>
      <c r="N14" s="15">
        <f t="shared" si="7"/>
        <v>9</v>
      </c>
    </row>
    <row r="15" spans="1:14" ht="18.75" customHeight="1">
      <c r="B15" s="45" t="s">
        <v>122</v>
      </c>
      <c r="C15" s="46"/>
      <c r="D15" s="62">
        <v>46540554</v>
      </c>
      <c r="E15" s="47">
        <f t="shared" si="0"/>
        <v>3.5762501176752094E-3</v>
      </c>
      <c r="F15" s="43">
        <f t="shared" si="1"/>
        <v>18</v>
      </c>
      <c r="G15" s="62">
        <v>11872</v>
      </c>
      <c r="H15" s="48">
        <f t="shared" si="2"/>
        <v>17</v>
      </c>
      <c r="I15" s="62">
        <v>2205</v>
      </c>
      <c r="J15" s="43">
        <f t="shared" si="3"/>
        <v>18</v>
      </c>
      <c r="K15" s="49">
        <f t="shared" si="4"/>
        <v>21106.827210884352</v>
      </c>
      <c r="L15" s="43">
        <f t="shared" si="5"/>
        <v>18</v>
      </c>
      <c r="M15" s="22">
        <f t="shared" si="6"/>
        <v>0.14778820375335119</v>
      </c>
      <c r="N15" s="15">
        <f t="shared" si="7"/>
        <v>18</v>
      </c>
    </row>
    <row r="16" spans="1:14" ht="18.75" customHeight="1">
      <c r="B16" s="45" t="s">
        <v>123</v>
      </c>
      <c r="C16" s="46"/>
      <c r="D16" s="62">
        <v>2426423840</v>
      </c>
      <c r="E16" s="47">
        <f t="shared" si="0"/>
        <v>0.18645026321194916</v>
      </c>
      <c r="F16" s="43">
        <f t="shared" si="1"/>
        <v>1</v>
      </c>
      <c r="G16" s="62">
        <v>194008</v>
      </c>
      <c r="H16" s="48">
        <f t="shared" si="2"/>
        <v>1</v>
      </c>
      <c r="I16" s="62">
        <v>12100</v>
      </c>
      <c r="J16" s="43">
        <f t="shared" si="3"/>
        <v>1</v>
      </c>
      <c r="K16" s="49">
        <f t="shared" si="4"/>
        <v>200530.89586776859</v>
      </c>
      <c r="L16" s="43">
        <f t="shared" si="5"/>
        <v>2</v>
      </c>
      <c r="M16" s="22">
        <f t="shared" si="6"/>
        <v>0.81099195710455763</v>
      </c>
      <c r="N16" s="15">
        <f t="shared" si="7"/>
        <v>1</v>
      </c>
    </row>
    <row r="17" spans="2:15" ht="18.75" customHeight="1">
      <c r="B17" s="45" t="s">
        <v>124</v>
      </c>
      <c r="C17" s="46"/>
      <c r="D17" s="62">
        <v>805877334</v>
      </c>
      <c r="E17" s="47">
        <f t="shared" si="0"/>
        <v>6.192489480355743E-2</v>
      </c>
      <c r="F17" s="43">
        <f t="shared" si="1"/>
        <v>9</v>
      </c>
      <c r="G17" s="62">
        <v>61425</v>
      </c>
      <c r="H17" s="48">
        <f t="shared" si="2"/>
        <v>6</v>
      </c>
      <c r="I17" s="62">
        <v>7229</v>
      </c>
      <c r="J17" s="43">
        <f t="shared" si="3"/>
        <v>5</v>
      </c>
      <c r="K17" s="49">
        <f t="shared" si="4"/>
        <v>111478.3972886983</v>
      </c>
      <c r="L17" s="43">
        <f t="shared" si="5"/>
        <v>8</v>
      </c>
      <c r="M17" s="22">
        <f t="shared" si="6"/>
        <v>0.48451742627345845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886833877</v>
      </c>
      <c r="E18" s="47">
        <f t="shared" si="0"/>
        <v>6.8145724199578969E-2</v>
      </c>
      <c r="F18" s="43">
        <f t="shared" si="1"/>
        <v>6</v>
      </c>
      <c r="G18" s="62">
        <v>155316</v>
      </c>
      <c r="H18" s="48">
        <f t="shared" si="2"/>
        <v>2</v>
      </c>
      <c r="I18" s="62">
        <v>10899</v>
      </c>
      <c r="J18" s="43">
        <f t="shared" si="3"/>
        <v>2</v>
      </c>
      <c r="K18" s="49">
        <f t="shared" si="4"/>
        <v>81368.37113496651</v>
      </c>
      <c r="L18" s="43">
        <f t="shared" si="5"/>
        <v>9</v>
      </c>
      <c r="M18" s="22">
        <f t="shared" si="6"/>
        <v>0.73049597855227877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188633178</v>
      </c>
      <c r="E19" s="47">
        <f t="shared" si="0"/>
        <v>1.4494873116893896E-2</v>
      </c>
      <c r="F19" s="43">
        <f t="shared" si="1"/>
        <v>14</v>
      </c>
      <c r="G19" s="62">
        <v>48316</v>
      </c>
      <c r="H19" s="48">
        <f t="shared" si="2"/>
        <v>10</v>
      </c>
      <c r="I19" s="62">
        <v>6545</v>
      </c>
      <c r="J19" s="43">
        <f t="shared" si="3"/>
        <v>10</v>
      </c>
      <c r="K19" s="49">
        <f t="shared" si="4"/>
        <v>28820.959205500381</v>
      </c>
      <c r="L19" s="43">
        <f t="shared" si="5"/>
        <v>17</v>
      </c>
      <c r="M19" s="22">
        <f t="shared" si="6"/>
        <v>0.43867292225201071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1944236588</v>
      </c>
      <c r="E20" s="47">
        <f t="shared" si="0"/>
        <v>0.14939822862064442</v>
      </c>
      <c r="F20" s="43">
        <f t="shared" si="1"/>
        <v>2</v>
      </c>
      <c r="G20" s="62">
        <v>142106</v>
      </c>
      <c r="H20" s="48">
        <f t="shared" si="2"/>
        <v>4</v>
      </c>
      <c r="I20" s="62">
        <v>10244</v>
      </c>
      <c r="J20" s="43">
        <f t="shared" si="3"/>
        <v>4</v>
      </c>
      <c r="K20" s="49">
        <f t="shared" si="4"/>
        <v>189792.71651698556</v>
      </c>
      <c r="L20" s="43">
        <f t="shared" si="5"/>
        <v>3</v>
      </c>
      <c r="M20" s="22">
        <f t="shared" si="6"/>
        <v>0.68659517426273453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996479318</v>
      </c>
      <c r="E21" s="47">
        <f t="shared" si="0"/>
        <v>7.6571054101728403E-2</v>
      </c>
      <c r="F21" s="43">
        <f t="shared" si="1"/>
        <v>4</v>
      </c>
      <c r="G21" s="62">
        <v>58268</v>
      </c>
      <c r="H21" s="48">
        <f t="shared" si="2"/>
        <v>7</v>
      </c>
      <c r="I21" s="62">
        <v>5925</v>
      </c>
      <c r="J21" s="43">
        <f t="shared" si="3"/>
        <v>11</v>
      </c>
      <c r="K21" s="49">
        <f t="shared" si="4"/>
        <v>168182.16337552742</v>
      </c>
      <c r="L21" s="43">
        <f t="shared" si="5"/>
        <v>6</v>
      </c>
      <c r="M21" s="22">
        <f t="shared" si="6"/>
        <v>0.39711796246648795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3813</v>
      </c>
      <c r="E22" s="47">
        <f t="shared" si="0"/>
        <v>2.9299697847807253E-7</v>
      </c>
      <c r="F22" s="43">
        <f t="shared" si="1"/>
        <v>21</v>
      </c>
      <c r="G22" s="62">
        <v>12</v>
      </c>
      <c r="H22" s="48">
        <f t="shared" si="2"/>
        <v>21</v>
      </c>
      <c r="I22" s="62">
        <v>4</v>
      </c>
      <c r="J22" s="43">
        <f t="shared" si="3"/>
        <v>21</v>
      </c>
      <c r="K22" s="49">
        <f t="shared" si="4"/>
        <v>953.25</v>
      </c>
      <c r="L22" s="43">
        <f t="shared" si="5"/>
        <v>22</v>
      </c>
      <c r="M22" s="22">
        <f t="shared" si="6"/>
        <v>2.6809651474530834E-4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1422</v>
      </c>
      <c r="E23" s="47">
        <f t="shared" si="0"/>
        <v>1.092687394166848E-7</v>
      </c>
      <c r="F23" s="43">
        <f t="shared" si="1"/>
        <v>22</v>
      </c>
      <c r="G23" s="62">
        <v>1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1422</v>
      </c>
      <c r="L23" s="43">
        <f t="shared" si="5"/>
        <v>21</v>
      </c>
      <c r="M23" s="22">
        <f t="shared" si="6"/>
        <v>6.7024128686327084E-5</v>
      </c>
      <c r="N23" s="15">
        <f t="shared" si="7"/>
        <v>22</v>
      </c>
    </row>
    <row r="24" spans="2:15" ht="18.75" customHeight="1">
      <c r="B24" s="45" t="s">
        <v>125</v>
      </c>
      <c r="C24" s="46"/>
      <c r="D24" s="62">
        <v>12262846</v>
      </c>
      <c r="E24" s="47">
        <f t="shared" si="0"/>
        <v>9.422965710836396E-4</v>
      </c>
      <c r="F24" s="43">
        <f t="shared" si="1"/>
        <v>19</v>
      </c>
      <c r="G24" s="62">
        <v>1336</v>
      </c>
      <c r="H24" s="48">
        <f t="shared" si="2"/>
        <v>19</v>
      </c>
      <c r="I24" s="62">
        <v>304</v>
      </c>
      <c r="J24" s="43">
        <f t="shared" si="3"/>
        <v>19</v>
      </c>
      <c r="K24" s="49">
        <f t="shared" si="4"/>
        <v>40338.309210526313</v>
      </c>
      <c r="L24" s="43">
        <f t="shared" si="5"/>
        <v>15</v>
      </c>
      <c r="M24" s="22">
        <f t="shared" si="6"/>
        <v>2.0375335120643431E-2</v>
      </c>
      <c r="N24" s="15">
        <f t="shared" si="7"/>
        <v>19</v>
      </c>
    </row>
    <row r="25" spans="2:15" ht="18.75" customHeight="1">
      <c r="B25" s="45" t="s">
        <v>126</v>
      </c>
      <c r="C25" s="46"/>
      <c r="D25" s="62">
        <v>241709015</v>
      </c>
      <c r="E25" s="47">
        <f t="shared" si="0"/>
        <v>1.8573304764204331E-2</v>
      </c>
      <c r="F25" s="43">
        <f t="shared" si="1"/>
        <v>12</v>
      </c>
      <c r="G25" s="62">
        <v>56019</v>
      </c>
      <c r="H25" s="48">
        <f t="shared" si="2"/>
        <v>8</v>
      </c>
      <c r="I25" s="62">
        <v>6985</v>
      </c>
      <c r="J25" s="43">
        <f t="shared" si="3"/>
        <v>7</v>
      </c>
      <c r="K25" s="49">
        <f t="shared" si="4"/>
        <v>34604.0107372942</v>
      </c>
      <c r="L25" s="43">
        <f t="shared" si="5"/>
        <v>16</v>
      </c>
      <c r="M25" s="22">
        <f t="shared" si="6"/>
        <v>0.46816353887399464</v>
      </c>
      <c r="N25" s="15">
        <f t="shared" si="7"/>
        <v>7</v>
      </c>
    </row>
    <row r="26" spans="2:15" ht="18.75" customHeight="1">
      <c r="B26" s="45" t="s">
        <v>127</v>
      </c>
      <c r="C26" s="46"/>
      <c r="D26" s="62">
        <v>846060273</v>
      </c>
      <c r="E26" s="47">
        <f t="shared" si="0"/>
        <v>6.501261568301421E-2</v>
      </c>
      <c r="F26" s="43">
        <f t="shared" si="1"/>
        <v>8</v>
      </c>
      <c r="G26" s="62">
        <v>27990</v>
      </c>
      <c r="H26" s="48">
        <f t="shared" si="2"/>
        <v>13</v>
      </c>
      <c r="I26" s="62">
        <v>4896</v>
      </c>
      <c r="J26" s="43">
        <f t="shared" si="3"/>
        <v>13</v>
      </c>
      <c r="K26" s="49">
        <f t="shared" si="4"/>
        <v>172806.42830882352</v>
      </c>
      <c r="L26" s="43">
        <f t="shared" si="5"/>
        <v>5</v>
      </c>
      <c r="M26" s="22">
        <f t="shared" si="6"/>
        <v>0.32815013404825738</v>
      </c>
      <c r="N26" s="15">
        <f t="shared" si="7"/>
        <v>13</v>
      </c>
    </row>
    <row r="27" spans="2:15" ht="18.75" customHeight="1">
      <c r="B27" s="45" t="s">
        <v>128</v>
      </c>
      <c r="C27" s="46"/>
      <c r="D27" s="62">
        <v>48137213</v>
      </c>
      <c r="E27" s="47">
        <f t="shared" si="0"/>
        <v>3.6989399321676877E-3</v>
      </c>
      <c r="F27" s="43">
        <f t="shared" si="1"/>
        <v>17</v>
      </c>
      <c r="G27" s="62">
        <v>26836</v>
      </c>
      <c r="H27" s="48">
        <f t="shared" si="2"/>
        <v>14</v>
      </c>
      <c r="I27" s="62">
        <v>3783</v>
      </c>
      <c r="J27" s="43">
        <f t="shared" si="3"/>
        <v>14</v>
      </c>
      <c r="K27" s="49">
        <f t="shared" si="4"/>
        <v>12724.61353423209</v>
      </c>
      <c r="L27" s="43">
        <f t="shared" si="5"/>
        <v>19</v>
      </c>
      <c r="M27" s="22">
        <f t="shared" si="6"/>
        <v>0.25355227882037534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133220044</v>
      </c>
      <c r="E28" s="47">
        <f t="shared" si="0"/>
        <v>1.0236839854370804E-2</v>
      </c>
      <c r="F28" s="43">
        <f t="shared" si="1"/>
        <v>16</v>
      </c>
      <c r="G28" s="62">
        <v>5500</v>
      </c>
      <c r="H28" s="48">
        <f t="shared" si="2"/>
        <v>18</v>
      </c>
      <c r="I28" s="62">
        <v>2811</v>
      </c>
      <c r="J28" s="43">
        <f t="shared" si="3"/>
        <v>16</v>
      </c>
      <c r="K28" s="49">
        <f t="shared" si="4"/>
        <v>47392.402703664178</v>
      </c>
      <c r="L28" s="43">
        <f t="shared" si="5"/>
        <v>13</v>
      </c>
      <c r="M28" s="22">
        <f t="shared" si="6"/>
        <v>0.18840482573726541</v>
      </c>
      <c r="N28" s="15">
        <f t="shared" si="7"/>
        <v>16</v>
      </c>
    </row>
    <row r="29" spans="2:15" ht="18.75" customHeight="1" thickBot="1">
      <c r="B29" s="50" t="s">
        <v>129</v>
      </c>
      <c r="C29" s="51"/>
      <c r="D29" s="63">
        <v>107918</v>
      </c>
      <c r="E29" s="52">
        <f t="shared" si="0"/>
        <v>8.2925905909773489E-6</v>
      </c>
      <c r="F29" s="43">
        <f t="shared" si="1"/>
        <v>20</v>
      </c>
      <c r="G29" s="63">
        <v>99</v>
      </c>
      <c r="H29" s="48">
        <f t="shared" si="2"/>
        <v>20</v>
      </c>
      <c r="I29" s="63">
        <v>27</v>
      </c>
      <c r="J29" s="43">
        <f t="shared" si="3"/>
        <v>20</v>
      </c>
      <c r="K29" s="53">
        <f t="shared" si="4"/>
        <v>3996.962962962963</v>
      </c>
      <c r="L29" s="43">
        <f t="shared" si="5"/>
        <v>20</v>
      </c>
      <c r="M29" s="29">
        <f t="shared" si="6"/>
        <v>1.8096514745308311E-3</v>
      </c>
      <c r="N29" s="15">
        <f t="shared" si="7"/>
        <v>20</v>
      </c>
    </row>
    <row r="30" spans="2:15" ht="18.75" customHeight="1" thickTop="1">
      <c r="B30" s="54" t="s">
        <v>130</v>
      </c>
      <c r="C30" s="55"/>
      <c r="D30" s="64">
        <v>13013786080</v>
      </c>
      <c r="E30" s="86"/>
      <c r="F30" s="87"/>
      <c r="G30" s="64">
        <v>356767</v>
      </c>
      <c r="H30" s="87"/>
      <c r="I30" s="64">
        <v>13784</v>
      </c>
      <c r="J30" s="87"/>
      <c r="K30" s="56">
        <f>IFERROR(D30/I30,0)</f>
        <v>944122.61172373767</v>
      </c>
      <c r="L30" s="87"/>
      <c r="M30" s="31">
        <f t="shared" si="6"/>
        <v>0.92386058981233243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9" priority="24" stopIfTrue="1">
      <formula>$F8&lt;=5</formula>
    </cfRule>
  </conditionalFormatting>
  <conditionalFormatting sqref="H8:H29">
    <cfRule type="expression" dxfId="328" priority="25" stopIfTrue="1">
      <formula>$H8&lt;=5</formula>
    </cfRule>
  </conditionalFormatting>
  <conditionalFormatting sqref="J8:J29">
    <cfRule type="expression" dxfId="327" priority="26" stopIfTrue="1">
      <formula>$J8&lt;=5</formula>
    </cfRule>
  </conditionalFormatting>
  <conditionalFormatting sqref="L8:L29">
    <cfRule type="expression" dxfId="326" priority="27" stopIfTrue="1">
      <formula>$L8&lt;=5</formula>
    </cfRule>
  </conditionalFormatting>
  <conditionalFormatting sqref="E8:E29">
    <cfRule type="expression" dxfId="325" priority="22" stopIfTrue="1">
      <formula>$F8&lt;=5</formula>
    </cfRule>
  </conditionalFormatting>
  <conditionalFormatting sqref="G8:G29">
    <cfRule type="expression" dxfId="324" priority="20" stopIfTrue="1">
      <formula>$H8&lt;=5</formula>
    </cfRule>
  </conditionalFormatting>
  <conditionalFormatting sqref="I8:I29">
    <cfRule type="expression" dxfId="323" priority="18" stopIfTrue="1">
      <formula>$J8&lt;=5</formula>
    </cfRule>
  </conditionalFormatting>
  <conditionalFormatting sqref="K8:K29">
    <cfRule type="expression" dxfId="322" priority="16" stopIfTrue="1">
      <formula>$L8&lt;=5</formula>
    </cfRule>
  </conditionalFormatting>
  <conditionalFormatting sqref="D8:D29">
    <cfRule type="expression" dxfId="321" priority="14" stopIfTrue="1">
      <formula>$F8&lt;=5</formula>
    </cfRule>
  </conditionalFormatting>
  <conditionalFormatting sqref="N8:N29">
    <cfRule type="expression" dxfId="320" priority="8" stopIfTrue="1">
      <formula>$N8&lt;=5</formula>
    </cfRule>
  </conditionalFormatting>
  <conditionalFormatting sqref="M8:M29">
    <cfRule type="expression" dxfId="31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244</v>
      </c>
    </row>
    <row r="3" spans="1:14" s="1" customFormat="1" ht="18.75" customHeight="1">
      <c r="A3" s="37"/>
      <c r="B3" s="97" t="s">
        <v>179</v>
      </c>
      <c r="C3" s="98"/>
      <c r="D3" s="106">
        <v>19066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262057749</v>
      </c>
      <c r="E8" s="42">
        <f t="shared" ref="E8:E29" si="0">IFERROR(D8/$D$30,0)</f>
        <v>1.718413676309765E-2</v>
      </c>
      <c r="F8" s="43">
        <f>_xlfn.IFS(D8&gt;0,RANK(D8,$D$8:$D$29,0),D8=0,"-")</f>
        <v>13</v>
      </c>
      <c r="G8" s="61">
        <v>31860</v>
      </c>
      <c r="H8" s="48">
        <f>_xlfn.IFS(G8&gt;0,RANK(G8,$G$8:$G$29,0),G8=0,"-")</f>
        <v>13</v>
      </c>
      <c r="I8" s="61">
        <v>6485</v>
      </c>
      <c r="J8" s="43">
        <f>_xlfn.IFS(I8&gt;0,RANK(I8,$I$8:$I$29,0),I8=0,"-")</f>
        <v>12</v>
      </c>
      <c r="K8" s="44">
        <f>IFERROR(D8/I8,0)</f>
        <v>40409.830223592908</v>
      </c>
      <c r="L8" s="43">
        <f>_xlfn.IFS(K8&gt;0,RANK(K8,$K$8:$K$29,0),K8=0,"-")</f>
        <v>14</v>
      </c>
      <c r="M8" s="16">
        <f>IFERROR(I8/$D$3,0)</f>
        <v>0.34013427042903599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1828237059</v>
      </c>
      <c r="E9" s="47">
        <f t="shared" si="0"/>
        <v>0.11988455131399084</v>
      </c>
      <c r="F9" s="43">
        <f t="shared" ref="F9:F29" si="1">_xlfn.IFS(D9&gt;0,RANK(D9,$D$8:$D$29,0),D9=0,"-")</f>
        <v>3</v>
      </c>
      <c r="G9" s="62">
        <v>40730</v>
      </c>
      <c r="H9" s="48">
        <f t="shared" ref="H9:H29" si="2">_xlfn.IFS(G9&gt;0,RANK(G9,$G$8:$G$29,0),G9=0,"-")</f>
        <v>11</v>
      </c>
      <c r="I9" s="62">
        <v>7929</v>
      </c>
      <c r="J9" s="43">
        <f t="shared" ref="J9:J29" si="3">_xlfn.IFS(I9&gt;0,RANK(I9,$I$8:$I$29,0),I9=0,"-")</f>
        <v>10</v>
      </c>
      <c r="K9" s="49">
        <f t="shared" ref="K9:K29" si="4">IFERROR(D9/I9,0)</f>
        <v>230575.99432463109</v>
      </c>
      <c r="L9" s="43">
        <f t="shared" ref="L9:L29" si="5">_xlfn.IFS(K9&gt;0,RANK(K9,$K$8:$K$29,0),K9=0,"-")</f>
        <v>1</v>
      </c>
      <c r="M9" s="22">
        <f t="shared" ref="M9:M30" si="6">IFERROR(I9/$D$3,0)</f>
        <v>0.41587118430714359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200128517</v>
      </c>
      <c r="E10" s="47">
        <f t="shared" si="0"/>
        <v>1.3123198300554407E-2</v>
      </c>
      <c r="F10" s="43">
        <f t="shared" si="1"/>
        <v>16</v>
      </c>
      <c r="G10" s="62">
        <v>16902</v>
      </c>
      <c r="H10" s="48">
        <f t="shared" si="2"/>
        <v>16</v>
      </c>
      <c r="I10" s="62">
        <v>3298</v>
      </c>
      <c r="J10" s="43">
        <f t="shared" si="3"/>
        <v>17</v>
      </c>
      <c r="K10" s="49">
        <f t="shared" si="4"/>
        <v>60681.781989084295</v>
      </c>
      <c r="L10" s="43">
        <f t="shared" si="5"/>
        <v>13</v>
      </c>
      <c r="M10" s="22">
        <f t="shared" si="6"/>
        <v>0.17297807615650898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984348672</v>
      </c>
      <c r="E11" s="47">
        <f t="shared" si="0"/>
        <v>6.4547536818770249E-2</v>
      </c>
      <c r="F11" s="43">
        <f t="shared" si="1"/>
        <v>7</v>
      </c>
      <c r="G11" s="62">
        <v>167752</v>
      </c>
      <c r="H11" s="48">
        <f t="shared" si="2"/>
        <v>3</v>
      </c>
      <c r="I11" s="62">
        <v>13165</v>
      </c>
      <c r="J11" s="43">
        <f t="shared" si="3"/>
        <v>3</v>
      </c>
      <c r="K11" s="49">
        <f t="shared" si="4"/>
        <v>74770.123205469048</v>
      </c>
      <c r="L11" s="43">
        <f t="shared" si="5"/>
        <v>10</v>
      </c>
      <c r="M11" s="22">
        <f t="shared" si="6"/>
        <v>0.690496171194797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494452066</v>
      </c>
      <c r="E12" s="47">
        <f t="shared" si="0"/>
        <v>3.2423127945513212E-2</v>
      </c>
      <c r="F12" s="43">
        <f t="shared" si="1"/>
        <v>11</v>
      </c>
      <c r="G12" s="62">
        <v>35875</v>
      </c>
      <c r="H12" s="48">
        <f t="shared" si="2"/>
        <v>12</v>
      </c>
      <c r="I12" s="62">
        <v>3541</v>
      </c>
      <c r="J12" s="43">
        <f t="shared" si="3"/>
        <v>15</v>
      </c>
      <c r="K12" s="49">
        <f t="shared" si="4"/>
        <v>139636.27958203896</v>
      </c>
      <c r="L12" s="43">
        <f t="shared" si="5"/>
        <v>6</v>
      </c>
      <c r="M12" s="22">
        <f t="shared" si="6"/>
        <v>0.18572327703765865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921717738</v>
      </c>
      <c r="E13" s="47">
        <f t="shared" si="0"/>
        <v>6.0440585051217126E-2</v>
      </c>
      <c r="F13" s="43">
        <f t="shared" si="1"/>
        <v>9</v>
      </c>
      <c r="G13" s="62">
        <v>109095</v>
      </c>
      <c r="H13" s="48">
        <f t="shared" si="2"/>
        <v>5</v>
      </c>
      <c r="I13" s="62">
        <v>8446</v>
      </c>
      <c r="J13" s="43">
        <f t="shared" si="3"/>
        <v>7</v>
      </c>
      <c r="K13" s="49">
        <f t="shared" si="4"/>
        <v>109130.68174283685</v>
      </c>
      <c r="L13" s="43">
        <f t="shared" si="5"/>
        <v>7</v>
      </c>
      <c r="M13" s="22">
        <f t="shared" si="6"/>
        <v>0.44298751704605055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558611698</v>
      </c>
      <c r="E14" s="47">
        <f t="shared" si="0"/>
        <v>3.6630322333640296E-2</v>
      </c>
      <c r="F14" s="43">
        <f t="shared" si="1"/>
        <v>10</v>
      </c>
      <c r="G14" s="62">
        <v>55477</v>
      </c>
      <c r="H14" s="48">
        <f t="shared" si="2"/>
        <v>10</v>
      </c>
      <c r="I14" s="62">
        <v>8826</v>
      </c>
      <c r="J14" s="43">
        <f t="shared" si="3"/>
        <v>6</v>
      </c>
      <c r="K14" s="49">
        <f t="shared" si="4"/>
        <v>63291.604124178564</v>
      </c>
      <c r="L14" s="43">
        <f t="shared" si="5"/>
        <v>12</v>
      </c>
      <c r="M14" s="22">
        <f t="shared" si="6"/>
        <v>0.46291828385607886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42035311</v>
      </c>
      <c r="E15" s="47">
        <f t="shared" si="0"/>
        <v>2.7564173769322239E-3</v>
      </c>
      <c r="F15" s="43">
        <f t="shared" si="1"/>
        <v>18</v>
      </c>
      <c r="G15" s="62">
        <v>9505</v>
      </c>
      <c r="H15" s="48">
        <f t="shared" si="2"/>
        <v>17</v>
      </c>
      <c r="I15" s="62">
        <v>2324</v>
      </c>
      <c r="J15" s="43">
        <f t="shared" si="3"/>
        <v>18</v>
      </c>
      <c r="K15" s="49">
        <f t="shared" si="4"/>
        <v>18087.483218588641</v>
      </c>
      <c r="L15" s="43">
        <f t="shared" si="5"/>
        <v>17</v>
      </c>
      <c r="M15" s="22">
        <f t="shared" si="6"/>
        <v>0.12189237385922584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2808905794</v>
      </c>
      <c r="E16" s="47">
        <f t="shared" si="0"/>
        <v>0.18419078047851734</v>
      </c>
      <c r="F16" s="43">
        <f t="shared" si="1"/>
        <v>1</v>
      </c>
      <c r="G16" s="62">
        <v>215205</v>
      </c>
      <c r="H16" s="48">
        <f t="shared" si="2"/>
        <v>1</v>
      </c>
      <c r="I16" s="62">
        <v>14792</v>
      </c>
      <c r="J16" s="43">
        <f t="shared" si="3"/>
        <v>1</v>
      </c>
      <c r="K16" s="49">
        <f t="shared" si="4"/>
        <v>189893.577203894</v>
      </c>
      <c r="L16" s="43">
        <f t="shared" si="5"/>
        <v>2</v>
      </c>
      <c r="M16" s="22">
        <f t="shared" si="6"/>
        <v>0.77583132277352351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979151384</v>
      </c>
      <c r="E17" s="47">
        <f t="shared" si="0"/>
        <v>6.4206730610482141E-2</v>
      </c>
      <c r="F17" s="43">
        <f t="shared" si="1"/>
        <v>8</v>
      </c>
      <c r="G17" s="62">
        <v>67669</v>
      </c>
      <c r="H17" s="48">
        <f t="shared" si="2"/>
        <v>6</v>
      </c>
      <c r="I17" s="62">
        <v>8973</v>
      </c>
      <c r="J17" s="43">
        <f t="shared" si="3"/>
        <v>5</v>
      </c>
      <c r="K17" s="49">
        <f t="shared" si="4"/>
        <v>109121.96411456593</v>
      </c>
      <c r="L17" s="43">
        <f t="shared" si="5"/>
        <v>8</v>
      </c>
      <c r="M17" s="22">
        <f t="shared" si="6"/>
        <v>0.4706283436483793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1135788097</v>
      </c>
      <c r="E18" s="47">
        <f t="shared" si="0"/>
        <v>7.4478003673710949E-2</v>
      </c>
      <c r="F18" s="43">
        <f t="shared" si="1"/>
        <v>5</v>
      </c>
      <c r="G18" s="62">
        <v>170842</v>
      </c>
      <c r="H18" s="48">
        <f t="shared" si="2"/>
        <v>2</v>
      </c>
      <c r="I18" s="62">
        <v>13283</v>
      </c>
      <c r="J18" s="43">
        <f t="shared" si="3"/>
        <v>2</v>
      </c>
      <c r="K18" s="49">
        <f t="shared" si="4"/>
        <v>85506.895806670174</v>
      </c>
      <c r="L18" s="43">
        <f t="shared" si="5"/>
        <v>9</v>
      </c>
      <c r="M18" s="22">
        <f t="shared" si="6"/>
        <v>0.69668519878317425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254073260</v>
      </c>
      <c r="E19" s="47">
        <f t="shared" si="0"/>
        <v>1.6660563041339671E-2</v>
      </c>
      <c r="F19" s="43">
        <f t="shared" si="1"/>
        <v>14</v>
      </c>
      <c r="G19" s="62">
        <v>58668</v>
      </c>
      <c r="H19" s="48">
        <f t="shared" si="2"/>
        <v>8</v>
      </c>
      <c r="I19" s="62">
        <v>8283</v>
      </c>
      <c r="J19" s="43">
        <f t="shared" si="3"/>
        <v>9</v>
      </c>
      <c r="K19" s="49">
        <f t="shared" si="4"/>
        <v>30674.062537727877</v>
      </c>
      <c r="L19" s="43">
        <f t="shared" si="5"/>
        <v>16</v>
      </c>
      <c r="M19" s="22">
        <f t="shared" si="6"/>
        <v>0.43443826707227523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1844623523</v>
      </c>
      <c r="E20" s="47">
        <f t="shared" si="0"/>
        <v>0.12095907492382149</v>
      </c>
      <c r="F20" s="43">
        <f t="shared" si="1"/>
        <v>2</v>
      </c>
      <c r="G20" s="62">
        <v>160844</v>
      </c>
      <c r="H20" s="48">
        <f t="shared" si="2"/>
        <v>4</v>
      </c>
      <c r="I20" s="62">
        <v>12735</v>
      </c>
      <c r="J20" s="43">
        <f t="shared" si="3"/>
        <v>4</v>
      </c>
      <c r="K20" s="49">
        <f t="shared" si="4"/>
        <v>144846.76270121711</v>
      </c>
      <c r="L20" s="43">
        <f t="shared" si="5"/>
        <v>5</v>
      </c>
      <c r="M20" s="22">
        <f t="shared" si="6"/>
        <v>0.66794293506765967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1256277279</v>
      </c>
      <c r="E21" s="47">
        <f t="shared" si="0"/>
        <v>8.2378943790394024E-2</v>
      </c>
      <c r="F21" s="43">
        <f t="shared" si="1"/>
        <v>4</v>
      </c>
      <c r="G21" s="62">
        <v>60194</v>
      </c>
      <c r="H21" s="48">
        <f t="shared" si="2"/>
        <v>7</v>
      </c>
      <c r="I21" s="62">
        <v>6770</v>
      </c>
      <c r="J21" s="43">
        <f t="shared" si="3"/>
        <v>11</v>
      </c>
      <c r="K21" s="49">
        <f t="shared" si="4"/>
        <v>185565.32924667653</v>
      </c>
      <c r="L21" s="43">
        <f t="shared" si="5"/>
        <v>3</v>
      </c>
      <c r="M21" s="22">
        <f t="shared" si="6"/>
        <v>0.35508234553655721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136093</v>
      </c>
      <c r="E22" s="47">
        <f t="shared" si="0"/>
        <v>8.924142611406804E-6</v>
      </c>
      <c r="F22" s="43">
        <f t="shared" si="1"/>
        <v>21</v>
      </c>
      <c r="G22" s="62">
        <v>27</v>
      </c>
      <c r="H22" s="48">
        <f t="shared" si="2"/>
        <v>21</v>
      </c>
      <c r="I22" s="62">
        <v>17</v>
      </c>
      <c r="J22" s="43">
        <f t="shared" si="3"/>
        <v>21</v>
      </c>
      <c r="K22" s="49">
        <f t="shared" si="4"/>
        <v>8005.4705882352937</v>
      </c>
      <c r="L22" s="43">
        <f t="shared" si="5"/>
        <v>21</v>
      </c>
      <c r="M22" s="22">
        <f t="shared" si="6"/>
        <v>8.9163956781705656E-4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8644365</v>
      </c>
      <c r="E24" s="47">
        <f t="shared" si="0"/>
        <v>5.6684433472003397E-4</v>
      </c>
      <c r="F24" s="43">
        <f t="shared" si="1"/>
        <v>19</v>
      </c>
      <c r="G24" s="62">
        <v>2187</v>
      </c>
      <c r="H24" s="48">
        <f t="shared" si="2"/>
        <v>19</v>
      </c>
      <c r="I24" s="62">
        <v>536</v>
      </c>
      <c r="J24" s="43">
        <f t="shared" si="3"/>
        <v>19</v>
      </c>
      <c r="K24" s="49">
        <f t="shared" si="4"/>
        <v>16127.546641791045</v>
      </c>
      <c r="L24" s="43">
        <f t="shared" si="5"/>
        <v>19</v>
      </c>
      <c r="M24" s="22">
        <f t="shared" si="6"/>
        <v>2.811287107940837E-2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337167572</v>
      </c>
      <c r="E25" s="47">
        <f t="shared" si="0"/>
        <v>2.2109377385095278E-2</v>
      </c>
      <c r="F25" s="43">
        <f t="shared" si="1"/>
        <v>12</v>
      </c>
      <c r="G25" s="62">
        <v>57016</v>
      </c>
      <c r="H25" s="48">
        <f t="shared" si="2"/>
        <v>9</v>
      </c>
      <c r="I25" s="62">
        <v>8348</v>
      </c>
      <c r="J25" s="43">
        <f t="shared" si="3"/>
        <v>8</v>
      </c>
      <c r="K25" s="49">
        <f t="shared" si="4"/>
        <v>40389.023957834215</v>
      </c>
      <c r="L25" s="43">
        <f t="shared" si="5"/>
        <v>15</v>
      </c>
      <c r="M25" s="22">
        <f t="shared" si="6"/>
        <v>0.43784747718451694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1009883819</v>
      </c>
      <c r="E26" s="47">
        <f t="shared" si="0"/>
        <v>6.6221974838589312E-2</v>
      </c>
      <c r="F26" s="43">
        <f t="shared" si="1"/>
        <v>6</v>
      </c>
      <c r="G26" s="62">
        <v>31436</v>
      </c>
      <c r="H26" s="48">
        <f t="shared" si="2"/>
        <v>14</v>
      </c>
      <c r="I26" s="62">
        <v>6004</v>
      </c>
      <c r="J26" s="43">
        <f t="shared" si="3"/>
        <v>13</v>
      </c>
      <c r="K26" s="49">
        <f t="shared" si="4"/>
        <v>168201.83527648234</v>
      </c>
      <c r="L26" s="43">
        <f t="shared" si="5"/>
        <v>4</v>
      </c>
      <c r="M26" s="22">
        <f t="shared" si="6"/>
        <v>0.3149061155984475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84653993</v>
      </c>
      <c r="E27" s="47">
        <f t="shared" si="0"/>
        <v>5.5510886390705864E-3</v>
      </c>
      <c r="F27" s="43">
        <f t="shared" si="1"/>
        <v>17</v>
      </c>
      <c r="G27" s="62">
        <v>28168</v>
      </c>
      <c r="H27" s="48">
        <f t="shared" si="2"/>
        <v>15</v>
      </c>
      <c r="I27" s="62">
        <v>4782</v>
      </c>
      <c r="J27" s="43">
        <f t="shared" si="3"/>
        <v>14</v>
      </c>
      <c r="K27" s="49">
        <f t="shared" si="4"/>
        <v>17702.633416980341</v>
      </c>
      <c r="L27" s="43">
        <f t="shared" si="5"/>
        <v>18</v>
      </c>
      <c r="M27" s="22">
        <f t="shared" si="6"/>
        <v>0.25081296548830379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236385420</v>
      </c>
      <c r="E28" s="47">
        <f t="shared" si="0"/>
        <v>1.5500703190739377E-2</v>
      </c>
      <c r="F28" s="43">
        <f t="shared" si="1"/>
        <v>15</v>
      </c>
      <c r="G28" s="62">
        <v>6673</v>
      </c>
      <c r="H28" s="48">
        <f t="shared" si="2"/>
        <v>18</v>
      </c>
      <c r="I28" s="62">
        <v>3372</v>
      </c>
      <c r="J28" s="43">
        <f t="shared" si="3"/>
        <v>16</v>
      </c>
      <c r="K28" s="62">
        <f t="shared" si="4"/>
        <v>70102.437722419927</v>
      </c>
      <c r="L28" s="43">
        <f t="shared" si="5"/>
        <v>11</v>
      </c>
      <c r="M28" s="22">
        <f t="shared" si="6"/>
        <v>0.17685933074583027</v>
      </c>
      <c r="N28" s="15">
        <f t="shared" si="7"/>
        <v>16</v>
      </c>
    </row>
    <row r="29" spans="2:15" ht="18.75" customHeight="1" thickBot="1">
      <c r="B29" s="50" t="s">
        <v>43</v>
      </c>
      <c r="C29" s="51"/>
      <c r="D29" s="63">
        <v>2701001</v>
      </c>
      <c r="E29" s="52">
        <f t="shared" si="0"/>
        <v>1.7711504719237865E-4</v>
      </c>
      <c r="F29" s="43">
        <f t="shared" si="1"/>
        <v>20</v>
      </c>
      <c r="G29" s="63">
        <v>2048</v>
      </c>
      <c r="H29" s="48">
        <f t="shared" si="2"/>
        <v>20</v>
      </c>
      <c r="I29" s="63">
        <v>332</v>
      </c>
      <c r="J29" s="43">
        <f t="shared" si="3"/>
        <v>20</v>
      </c>
      <c r="K29" s="53">
        <f t="shared" si="4"/>
        <v>8135.5451807228919</v>
      </c>
      <c r="L29" s="43">
        <f t="shared" si="5"/>
        <v>20</v>
      </c>
      <c r="M29" s="29">
        <f t="shared" si="6"/>
        <v>1.7413196265603694E-2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15249980410</v>
      </c>
      <c r="E30" s="86"/>
      <c r="F30" s="87"/>
      <c r="G30" s="64">
        <v>416657</v>
      </c>
      <c r="H30" s="87"/>
      <c r="I30" s="64">
        <v>17568</v>
      </c>
      <c r="J30" s="87"/>
      <c r="K30" s="56">
        <f>IFERROR(D30/I30,0)</f>
        <v>868054.44045992719</v>
      </c>
      <c r="L30" s="87"/>
      <c r="M30" s="31">
        <f t="shared" si="6"/>
        <v>0.92143081925941461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18" priority="42" stopIfTrue="1">
      <formula>$F8&lt;=5</formula>
    </cfRule>
  </conditionalFormatting>
  <conditionalFormatting sqref="H8:H29">
    <cfRule type="expression" dxfId="317" priority="43" stopIfTrue="1">
      <formula>$H8&lt;=5</formula>
    </cfRule>
  </conditionalFormatting>
  <conditionalFormatting sqref="J8:J29">
    <cfRule type="expression" dxfId="316" priority="44" stopIfTrue="1">
      <formula>$J8&lt;=5</formula>
    </cfRule>
  </conditionalFormatting>
  <conditionalFormatting sqref="L8:L29">
    <cfRule type="expression" dxfId="315" priority="45" stopIfTrue="1">
      <formula>$L8&lt;=5</formula>
    </cfRule>
  </conditionalFormatting>
  <conditionalFormatting sqref="E8:E29">
    <cfRule type="expression" dxfId="314" priority="40" stopIfTrue="1">
      <formula>$F8&lt;=5</formula>
    </cfRule>
  </conditionalFormatting>
  <conditionalFormatting sqref="G8:G29">
    <cfRule type="expression" dxfId="313" priority="38" stopIfTrue="1">
      <formula>$H8&lt;=5</formula>
    </cfRule>
  </conditionalFormatting>
  <conditionalFormatting sqref="I8:I29">
    <cfRule type="expression" dxfId="312" priority="36" stopIfTrue="1">
      <formula>$J8&lt;=5</formula>
    </cfRule>
  </conditionalFormatting>
  <conditionalFormatting sqref="K8:K29">
    <cfRule type="expression" dxfId="311" priority="34" stopIfTrue="1">
      <formula>$L8&lt;=5</formula>
    </cfRule>
  </conditionalFormatting>
  <conditionalFormatting sqref="D8:D29">
    <cfRule type="expression" dxfId="310" priority="32" stopIfTrue="1">
      <formula>$F8&lt;=5</formula>
    </cfRule>
  </conditionalFormatting>
  <conditionalFormatting sqref="N8:N29">
    <cfRule type="expression" dxfId="309" priority="26" stopIfTrue="1">
      <formula>$N8&lt;=5</formula>
    </cfRule>
  </conditionalFormatting>
  <conditionalFormatting sqref="M8:M29">
    <cfRule type="expression" dxfId="308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245</v>
      </c>
    </row>
    <row r="3" spans="1:14" s="1" customFormat="1" ht="18.75" customHeight="1">
      <c r="A3" s="37"/>
      <c r="B3" s="97" t="s">
        <v>179</v>
      </c>
      <c r="C3" s="98"/>
      <c r="D3" s="106">
        <v>38675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560020539</v>
      </c>
      <c r="E8" s="42">
        <f t="shared" ref="E8:E29" si="0">IFERROR(D8/$D$30,0)</f>
        <v>1.8160121662204459E-2</v>
      </c>
      <c r="F8" s="43">
        <f>_xlfn.IFS(D8&gt;0,RANK(D8,$D$8:$D$29,0),D8=0,"-")</f>
        <v>14</v>
      </c>
      <c r="G8" s="61">
        <v>66740</v>
      </c>
      <c r="H8" s="48">
        <f>_xlfn.IFS(G8&gt;0,RANK(G8,$G$8:$G$29,0),G8=0,"-")</f>
        <v>14</v>
      </c>
      <c r="I8" s="61">
        <v>12175</v>
      </c>
      <c r="J8" s="43">
        <f>_xlfn.IFS(I8&gt;0,RANK(I8,$I$8:$I$29,0),I8=0,"-")</f>
        <v>12</v>
      </c>
      <c r="K8" s="44">
        <f>IFERROR(D8/I8,0)</f>
        <v>45997.580205338811</v>
      </c>
      <c r="L8" s="43">
        <f>_xlfn.IFS(K8&gt;0,RANK(K8,$K$8:$K$29,0),K8=0,"-")</f>
        <v>14</v>
      </c>
      <c r="M8" s="16">
        <f>IFERROR(I8/$D$3,0)</f>
        <v>0.31480284421460891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3928200833</v>
      </c>
      <c r="E9" s="47">
        <f t="shared" si="0"/>
        <v>0.12738212274898886</v>
      </c>
      <c r="F9" s="43">
        <f t="shared" ref="F9:F29" si="1">_xlfn.IFS(D9&gt;0,RANK(D9,$D$8:$D$29,0),D9=0,"-")</f>
        <v>2</v>
      </c>
      <c r="G9" s="62">
        <v>99249</v>
      </c>
      <c r="H9" s="48">
        <f t="shared" ref="H9:H29" si="2">_xlfn.IFS(G9&gt;0,RANK(G9,$G$8:$G$29,0),G9=0,"-")</f>
        <v>11</v>
      </c>
      <c r="I9" s="62">
        <v>16510</v>
      </c>
      <c r="J9" s="43">
        <f t="shared" ref="J9:J29" si="3">_xlfn.IFS(I9&gt;0,RANK(I9,$I$8:$I$29,0),I9=0,"-")</f>
        <v>9</v>
      </c>
      <c r="K9" s="49">
        <f t="shared" ref="K9:K29" si="4">IFERROR(D9/I9,0)</f>
        <v>237928.57861901878</v>
      </c>
      <c r="L9" s="43">
        <f t="shared" ref="L9:L29" si="5">_xlfn.IFS(K9&gt;0,RANK(K9,$K$8:$K$29,0),K9=0,"-")</f>
        <v>1</v>
      </c>
      <c r="M9" s="22">
        <f t="shared" ref="M9:M30" si="6">IFERROR(I9/$D$3,0)</f>
        <v>0.42689075630252099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433053250</v>
      </c>
      <c r="E10" s="47">
        <f t="shared" si="0"/>
        <v>1.4042877284922302E-2</v>
      </c>
      <c r="F10" s="43">
        <f t="shared" si="1"/>
        <v>16</v>
      </c>
      <c r="G10" s="62">
        <v>40230</v>
      </c>
      <c r="H10" s="48">
        <f t="shared" si="2"/>
        <v>16</v>
      </c>
      <c r="I10" s="62">
        <v>6643</v>
      </c>
      <c r="J10" s="43">
        <f t="shared" si="3"/>
        <v>17</v>
      </c>
      <c r="K10" s="49">
        <f t="shared" si="4"/>
        <v>65189.409905163331</v>
      </c>
      <c r="L10" s="43">
        <f t="shared" si="5"/>
        <v>13</v>
      </c>
      <c r="M10" s="22">
        <f t="shared" si="6"/>
        <v>0.17176470588235293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2122358484</v>
      </c>
      <c r="E11" s="47">
        <f t="shared" si="0"/>
        <v>6.8822990580086243E-2</v>
      </c>
      <c r="F11" s="43">
        <f t="shared" si="1"/>
        <v>7</v>
      </c>
      <c r="G11" s="62">
        <v>371870</v>
      </c>
      <c r="H11" s="48">
        <f t="shared" si="2"/>
        <v>2</v>
      </c>
      <c r="I11" s="62">
        <v>27380</v>
      </c>
      <c r="J11" s="43">
        <f t="shared" si="3"/>
        <v>2</v>
      </c>
      <c r="K11" s="49">
        <f t="shared" si="4"/>
        <v>77514.919065010952</v>
      </c>
      <c r="L11" s="43">
        <f t="shared" si="5"/>
        <v>10</v>
      </c>
      <c r="M11" s="22">
        <f t="shared" si="6"/>
        <v>0.70795087265675505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708811332</v>
      </c>
      <c r="E12" s="47">
        <f t="shared" si="0"/>
        <v>2.2985049883445789E-2</v>
      </c>
      <c r="F12" s="43">
        <f t="shared" si="1"/>
        <v>11</v>
      </c>
      <c r="G12" s="62">
        <v>77865</v>
      </c>
      <c r="H12" s="48">
        <f t="shared" si="2"/>
        <v>12</v>
      </c>
      <c r="I12" s="62">
        <v>7602</v>
      </c>
      <c r="J12" s="43">
        <f t="shared" si="3"/>
        <v>16</v>
      </c>
      <c r="K12" s="49">
        <f t="shared" si="4"/>
        <v>93240.112075769532</v>
      </c>
      <c r="L12" s="43">
        <f t="shared" si="5"/>
        <v>7</v>
      </c>
      <c r="M12" s="22">
        <f t="shared" si="6"/>
        <v>0.19656108597285069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1440515239</v>
      </c>
      <c r="E13" s="47">
        <f t="shared" si="0"/>
        <v>4.6712451016907318E-2</v>
      </c>
      <c r="F13" s="43">
        <f t="shared" si="1"/>
        <v>9</v>
      </c>
      <c r="G13" s="62">
        <v>226951</v>
      </c>
      <c r="H13" s="48">
        <f t="shared" si="2"/>
        <v>5</v>
      </c>
      <c r="I13" s="62">
        <v>16978</v>
      </c>
      <c r="J13" s="43">
        <f t="shared" si="3"/>
        <v>7</v>
      </c>
      <c r="K13" s="49">
        <f t="shared" si="4"/>
        <v>84845.991223936857</v>
      </c>
      <c r="L13" s="43">
        <f t="shared" si="5"/>
        <v>9</v>
      </c>
      <c r="M13" s="22">
        <f t="shared" si="6"/>
        <v>0.43899159663865545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1131155952</v>
      </c>
      <c r="E14" s="47">
        <f t="shared" si="0"/>
        <v>3.6680672005222133E-2</v>
      </c>
      <c r="F14" s="43">
        <f t="shared" si="1"/>
        <v>10</v>
      </c>
      <c r="G14" s="62">
        <v>130567</v>
      </c>
      <c r="H14" s="48">
        <f t="shared" si="2"/>
        <v>9</v>
      </c>
      <c r="I14" s="62">
        <v>16884</v>
      </c>
      <c r="J14" s="43">
        <f t="shared" si="3"/>
        <v>8</v>
      </c>
      <c r="K14" s="49">
        <f t="shared" si="4"/>
        <v>66995.732764747692</v>
      </c>
      <c r="L14" s="43">
        <f t="shared" si="5"/>
        <v>12</v>
      </c>
      <c r="M14" s="22">
        <f t="shared" si="6"/>
        <v>0.4365610859728507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123171179</v>
      </c>
      <c r="E15" s="47">
        <f t="shared" si="0"/>
        <v>3.9941456431424978E-3</v>
      </c>
      <c r="F15" s="43">
        <f t="shared" si="1"/>
        <v>18</v>
      </c>
      <c r="G15" s="62">
        <v>29145</v>
      </c>
      <c r="H15" s="48">
        <f t="shared" si="2"/>
        <v>17</v>
      </c>
      <c r="I15" s="62">
        <v>5508</v>
      </c>
      <c r="J15" s="43">
        <f t="shared" si="3"/>
        <v>18</v>
      </c>
      <c r="K15" s="49">
        <f t="shared" si="4"/>
        <v>22362.232933914307</v>
      </c>
      <c r="L15" s="43">
        <f t="shared" si="5"/>
        <v>18</v>
      </c>
      <c r="M15" s="22">
        <f t="shared" si="6"/>
        <v>0.14241758241758243</v>
      </c>
      <c r="N15" s="15">
        <f t="shared" si="7"/>
        <v>18</v>
      </c>
    </row>
    <row r="16" spans="1:14" ht="18.75" customHeight="1">
      <c r="B16" s="45" t="s">
        <v>131</v>
      </c>
      <c r="C16" s="46"/>
      <c r="D16" s="62">
        <v>5806932682</v>
      </c>
      <c r="E16" s="47">
        <f t="shared" si="0"/>
        <v>0.18830488642015902</v>
      </c>
      <c r="F16" s="43">
        <f t="shared" si="1"/>
        <v>1</v>
      </c>
      <c r="G16" s="62">
        <v>447515</v>
      </c>
      <c r="H16" s="48">
        <f t="shared" si="2"/>
        <v>1</v>
      </c>
      <c r="I16" s="62">
        <v>29695</v>
      </c>
      <c r="J16" s="43">
        <f t="shared" si="3"/>
        <v>1</v>
      </c>
      <c r="K16" s="49">
        <f t="shared" si="4"/>
        <v>195552.54022562722</v>
      </c>
      <c r="L16" s="43">
        <f t="shared" si="5"/>
        <v>2</v>
      </c>
      <c r="M16" s="22">
        <f t="shared" si="6"/>
        <v>0.76780866192630903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2173723945</v>
      </c>
      <c r="E17" s="47">
        <f t="shared" si="0"/>
        <v>7.0488649169431691E-2</v>
      </c>
      <c r="F17" s="43">
        <f t="shared" si="1"/>
        <v>6</v>
      </c>
      <c r="G17" s="62">
        <v>157505</v>
      </c>
      <c r="H17" s="48">
        <f t="shared" si="2"/>
        <v>6</v>
      </c>
      <c r="I17" s="62">
        <v>18627</v>
      </c>
      <c r="J17" s="43">
        <f t="shared" si="3"/>
        <v>5</v>
      </c>
      <c r="K17" s="49">
        <f t="shared" si="4"/>
        <v>116697.47919686476</v>
      </c>
      <c r="L17" s="43">
        <f t="shared" si="5"/>
        <v>6</v>
      </c>
      <c r="M17" s="22">
        <f t="shared" si="6"/>
        <v>0.48162895927601812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2301945871</v>
      </c>
      <c r="E18" s="47">
        <f t="shared" si="0"/>
        <v>7.4646578412669987E-2</v>
      </c>
      <c r="F18" s="43">
        <f t="shared" si="1"/>
        <v>5</v>
      </c>
      <c r="G18" s="62">
        <v>368005</v>
      </c>
      <c r="H18" s="48">
        <f t="shared" si="2"/>
        <v>3</v>
      </c>
      <c r="I18" s="62">
        <v>26714</v>
      </c>
      <c r="J18" s="43">
        <f t="shared" si="3"/>
        <v>3</v>
      </c>
      <c r="K18" s="49">
        <f t="shared" si="4"/>
        <v>86170.018379875721</v>
      </c>
      <c r="L18" s="43">
        <f t="shared" si="5"/>
        <v>8</v>
      </c>
      <c r="M18" s="22">
        <f t="shared" si="6"/>
        <v>0.69073044602456368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551469480</v>
      </c>
      <c r="E19" s="47">
        <f t="shared" si="0"/>
        <v>1.7882831346999275E-2</v>
      </c>
      <c r="F19" s="43">
        <f t="shared" si="1"/>
        <v>15</v>
      </c>
      <c r="G19" s="62">
        <v>120314</v>
      </c>
      <c r="H19" s="48">
        <f t="shared" si="2"/>
        <v>10</v>
      </c>
      <c r="I19" s="62">
        <v>15592</v>
      </c>
      <c r="J19" s="43">
        <f t="shared" si="3"/>
        <v>10</v>
      </c>
      <c r="K19" s="49">
        <f t="shared" si="4"/>
        <v>35368.745510518216</v>
      </c>
      <c r="L19" s="43">
        <f t="shared" si="5"/>
        <v>15</v>
      </c>
      <c r="M19" s="22">
        <f t="shared" si="6"/>
        <v>0.40315449256625729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3755476110</v>
      </c>
      <c r="E20" s="47">
        <f t="shared" si="0"/>
        <v>0.1217810746350186</v>
      </c>
      <c r="F20" s="43">
        <f t="shared" si="1"/>
        <v>3</v>
      </c>
      <c r="G20" s="62">
        <v>342865</v>
      </c>
      <c r="H20" s="48">
        <f t="shared" si="2"/>
        <v>4</v>
      </c>
      <c r="I20" s="62">
        <v>25336</v>
      </c>
      <c r="J20" s="43">
        <f t="shared" si="3"/>
        <v>4</v>
      </c>
      <c r="K20" s="49">
        <f t="shared" si="4"/>
        <v>148226.87519734766</v>
      </c>
      <c r="L20" s="43">
        <f t="shared" si="5"/>
        <v>5</v>
      </c>
      <c r="M20" s="22">
        <f t="shared" si="6"/>
        <v>0.65510019392372332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2524346821</v>
      </c>
      <c r="E21" s="47">
        <f t="shared" si="0"/>
        <v>8.1858507312638162E-2</v>
      </c>
      <c r="F21" s="43">
        <f t="shared" si="1"/>
        <v>4</v>
      </c>
      <c r="G21" s="62">
        <v>144882</v>
      </c>
      <c r="H21" s="48">
        <f t="shared" si="2"/>
        <v>7</v>
      </c>
      <c r="I21" s="62">
        <v>15046</v>
      </c>
      <c r="J21" s="43">
        <f t="shared" si="3"/>
        <v>11</v>
      </c>
      <c r="K21" s="49">
        <f t="shared" si="4"/>
        <v>167775.27721653596</v>
      </c>
      <c r="L21" s="43">
        <f t="shared" si="5"/>
        <v>3</v>
      </c>
      <c r="M21" s="22">
        <f t="shared" si="6"/>
        <v>0.38903684550743373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25864</v>
      </c>
      <c r="E22" s="47">
        <f t="shared" si="0"/>
        <v>8.3870742939172115E-7</v>
      </c>
      <c r="F22" s="43">
        <f t="shared" si="1"/>
        <v>21</v>
      </c>
      <c r="G22" s="62">
        <v>12</v>
      </c>
      <c r="H22" s="48">
        <f t="shared" si="2"/>
        <v>21</v>
      </c>
      <c r="I22" s="62">
        <v>6</v>
      </c>
      <c r="J22" s="43">
        <f t="shared" si="3"/>
        <v>21</v>
      </c>
      <c r="K22" s="49">
        <f t="shared" si="4"/>
        <v>4310.666666666667</v>
      </c>
      <c r="L22" s="43">
        <f t="shared" si="5"/>
        <v>21</v>
      </c>
      <c r="M22" s="22">
        <f t="shared" si="6"/>
        <v>1.5513897866839045E-4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6620</v>
      </c>
      <c r="E23" s="47">
        <f t="shared" si="0"/>
        <v>2.1467070764665923E-7</v>
      </c>
      <c r="F23" s="43">
        <f t="shared" si="1"/>
        <v>22</v>
      </c>
      <c r="G23" s="62">
        <v>6</v>
      </c>
      <c r="H23" s="48">
        <f t="shared" si="2"/>
        <v>22</v>
      </c>
      <c r="I23" s="62">
        <v>3</v>
      </c>
      <c r="J23" s="43">
        <f t="shared" si="3"/>
        <v>22</v>
      </c>
      <c r="K23" s="62">
        <f t="shared" si="4"/>
        <v>2206.6666666666665</v>
      </c>
      <c r="L23" s="43">
        <f t="shared" si="5"/>
        <v>22</v>
      </c>
      <c r="M23" s="22">
        <f t="shared" si="6"/>
        <v>7.7569489334195223E-5</v>
      </c>
      <c r="N23" s="15">
        <f t="shared" si="7"/>
        <v>22</v>
      </c>
    </row>
    <row r="24" spans="2:15" ht="18.75" customHeight="1">
      <c r="B24" s="45" t="s">
        <v>56</v>
      </c>
      <c r="C24" s="46"/>
      <c r="D24" s="62">
        <v>6730631</v>
      </c>
      <c r="E24" s="47">
        <f t="shared" si="0"/>
        <v>2.1825820538950779E-4</v>
      </c>
      <c r="F24" s="43">
        <f t="shared" si="1"/>
        <v>19</v>
      </c>
      <c r="G24" s="62">
        <v>3065</v>
      </c>
      <c r="H24" s="48">
        <f t="shared" si="2"/>
        <v>19</v>
      </c>
      <c r="I24" s="62">
        <v>873</v>
      </c>
      <c r="J24" s="43">
        <f t="shared" si="3"/>
        <v>19</v>
      </c>
      <c r="K24" s="49">
        <f t="shared" si="4"/>
        <v>7709.7720504009167</v>
      </c>
      <c r="L24" s="43">
        <f t="shared" si="5"/>
        <v>20</v>
      </c>
      <c r="M24" s="22">
        <f t="shared" si="6"/>
        <v>2.2572721396250807E-2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569710975</v>
      </c>
      <c r="E25" s="47">
        <f t="shared" si="0"/>
        <v>1.8474359238265587E-2</v>
      </c>
      <c r="F25" s="43">
        <f t="shared" si="1"/>
        <v>13</v>
      </c>
      <c r="G25" s="62">
        <v>132973</v>
      </c>
      <c r="H25" s="48">
        <f t="shared" si="2"/>
        <v>8</v>
      </c>
      <c r="I25" s="62">
        <v>17430</v>
      </c>
      <c r="J25" s="43">
        <f t="shared" si="3"/>
        <v>6</v>
      </c>
      <c r="K25" s="49">
        <f t="shared" si="4"/>
        <v>32685.655479059093</v>
      </c>
      <c r="L25" s="43">
        <f t="shared" si="5"/>
        <v>16</v>
      </c>
      <c r="M25" s="22">
        <f t="shared" si="6"/>
        <v>0.45067873303167422</v>
      </c>
      <c r="N25" s="15">
        <f t="shared" si="7"/>
        <v>6</v>
      </c>
    </row>
    <row r="26" spans="2:15" ht="18.75" customHeight="1">
      <c r="B26" s="45" t="s">
        <v>58</v>
      </c>
      <c r="C26" s="46"/>
      <c r="D26" s="62">
        <v>1871439031</v>
      </c>
      <c r="E26" s="47">
        <f t="shared" si="0"/>
        <v>6.0686275090989159E-2</v>
      </c>
      <c r="F26" s="43">
        <f t="shared" si="1"/>
        <v>8</v>
      </c>
      <c r="G26" s="62">
        <v>66078</v>
      </c>
      <c r="H26" s="48">
        <f t="shared" si="2"/>
        <v>15</v>
      </c>
      <c r="I26" s="62">
        <v>11465</v>
      </c>
      <c r="J26" s="43">
        <f t="shared" si="3"/>
        <v>13</v>
      </c>
      <c r="K26" s="49">
        <f t="shared" si="4"/>
        <v>163230.61761883995</v>
      </c>
      <c r="L26" s="43">
        <f t="shared" si="5"/>
        <v>4</v>
      </c>
      <c r="M26" s="22">
        <f t="shared" si="6"/>
        <v>0.29644473173884939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146978928</v>
      </c>
      <c r="E27" s="47">
        <f t="shared" si="0"/>
        <v>4.7661737889588178E-3</v>
      </c>
      <c r="F27" s="43">
        <f t="shared" si="1"/>
        <v>17</v>
      </c>
      <c r="G27" s="62">
        <v>71494</v>
      </c>
      <c r="H27" s="48">
        <f t="shared" si="2"/>
        <v>13</v>
      </c>
      <c r="I27" s="62">
        <v>10005</v>
      </c>
      <c r="J27" s="43">
        <f t="shared" si="3"/>
        <v>14</v>
      </c>
      <c r="K27" s="49">
        <f t="shared" si="4"/>
        <v>14690.547526236882</v>
      </c>
      <c r="L27" s="43">
        <f t="shared" si="5"/>
        <v>19</v>
      </c>
      <c r="M27" s="22">
        <f t="shared" si="6"/>
        <v>0.25869424692954107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678110286</v>
      </c>
      <c r="E28" s="47">
        <f t="shared" si="0"/>
        <v>2.1989488664365328E-2</v>
      </c>
      <c r="F28" s="43">
        <f t="shared" si="1"/>
        <v>12</v>
      </c>
      <c r="G28" s="62">
        <v>22642</v>
      </c>
      <c r="H28" s="48">
        <f t="shared" si="2"/>
        <v>18</v>
      </c>
      <c r="I28" s="62">
        <v>9876</v>
      </c>
      <c r="J28" s="43">
        <f t="shared" si="3"/>
        <v>15</v>
      </c>
      <c r="K28" s="49">
        <f t="shared" si="4"/>
        <v>68662.442891859057</v>
      </c>
      <c r="L28" s="43">
        <f t="shared" si="5"/>
        <v>11</v>
      </c>
      <c r="M28" s="22">
        <f t="shared" si="6"/>
        <v>0.25535875888817067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3744758</v>
      </c>
      <c r="E29" s="52">
        <f t="shared" si="0"/>
        <v>1.2143351205823086E-4</v>
      </c>
      <c r="F29" s="43">
        <f t="shared" si="1"/>
        <v>20</v>
      </c>
      <c r="G29" s="63">
        <v>1289</v>
      </c>
      <c r="H29" s="48">
        <f t="shared" si="2"/>
        <v>20</v>
      </c>
      <c r="I29" s="63">
        <v>146</v>
      </c>
      <c r="J29" s="43">
        <f t="shared" si="3"/>
        <v>20</v>
      </c>
      <c r="K29" s="53">
        <f t="shared" si="4"/>
        <v>25649.027397260274</v>
      </c>
      <c r="L29" s="43">
        <f t="shared" si="5"/>
        <v>17</v>
      </c>
      <c r="M29" s="29">
        <f t="shared" si="6"/>
        <v>3.7750484809308338E-3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30837928810</v>
      </c>
      <c r="E30" s="86"/>
      <c r="F30" s="87"/>
      <c r="G30" s="64">
        <v>916266</v>
      </c>
      <c r="H30" s="87"/>
      <c r="I30" s="64">
        <v>35485</v>
      </c>
      <c r="J30" s="87"/>
      <c r="K30" s="56">
        <f>IFERROR(D30/I30,0)</f>
        <v>869041.25151472457</v>
      </c>
      <c r="L30" s="87"/>
      <c r="M30" s="31">
        <f t="shared" si="6"/>
        <v>0.91751777634130571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07" priority="33" stopIfTrue="1">
      <formula>$F8&lt;=5</formula>
    </cfRule>
  </conditionalFormatting>
  <conditionalFormatting sqref="H8:H29">
    <cfRule type="expression" dxfId="306" priority="34" stopIfTrue="1">
      <formula>$H8&lt;=5</formula>
    </cfRule>
  </conditionalFormatting>
  <conditionalFormatting sqref="J8:J29">
    <cfRule type="expression" dxfId="305" priority="35" stopIfTrue="1">
      <formula>$J8&lt;=5</formula>
    </cfRule>
  </conditionalFormatting>
  <conditionalFormatting sqref="L8:L29">
    <cfRule type="expression" dxfId="304" priority="36" stopIfTrue="1">
      <formula>$L8&lt;=5</formula>
    </cfRule>
  </conditionalFormatting>
  <conditionalFormatting sqref="E8:E29">
    <cfRule type="expression" dxfId="303" priority="31" stopIfTrue="1">
      <formula>$F8&lt;=5</formula>
    </cfRule>
  </conditionalFormatting>
  <conditionalFormatting sqref="G8:G29">
    <cfRule type="expression" dxfId="302" priority="29" stopIfTrue="1">
      <formula>$H8&lt;=5</formula>
    </cfRule>
  </conditionalFormatting>
  <conditionalFormatting sqref="I8:I29">
    <cfRule type="expression" dxfId="301" priority="27" stopIfTrue="1">
      <formula>$J8&lt;=5</formula>
    </cfRule>
  </conditionalFormatting>
  <conditionalFormatting sqref="K8:K29">
    <cfRule type="expression" dxfId="300" priority="25" stopIfTrue="1">
      <formula>$L8&lt;=5</formula>
    </cfRule>
  </conditionalFormatting>
  <conditionalFormatting sqref="D8:D29">
    <cfRule type="expression" dxfId="299" priority="23" stopIfTrue="1">
      <formula>$F8&lt;=5</formula>
    </cfRule>
  </conditionalFormatting>
  <conditionalFormatting sqref="N8:N29">
    <cfRule type="expression" dxfId="298" priority="17" stopIfTrue="1">
      <formula>$N8&lt;=5</formula>
    </cfRule>
  </conditionalFormatting>
  <conditionalFormatting sqref="M8:M29">
    <cfRule type="expression" dxfId="29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246</v>
      </c>
    </row>
    <row r="3" spans="1:14" s="1" customFormat="1" ht="18.75" customHeight="1">
      <c r="A3" s="37"/>
      <c r="B3" s="97" t="s">
        <v>179</v>
      </c>
      <c r="C3" s="98"/>
      <c r="D3" s="106">
        <v>20759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260604977</v>
      </c>
      <c r="E8" s="42">
        <f t="shared" ref="E8:E29" si="0">IFERROR(D8/$D$30,0)</f>
        <v>1.5481240769616426E-2</v>
      </c>
      <c r="F8" s="43">
        <f>_xlfn.IFS(D8&gt;0,RANK(D8,$D$8:$D$29,0),D8=0,"-")</f>
        <v>14</v>
      </c>
      <c r="G8" s="61">
        <v>36443</v>
      </c>
      <c r="H8" s="48">
        <f>_xlfn.IFS(G8&gt;0,RANK(G8,$G$8:$G$29,0),G8=0,"-")</f>
        <v>14</v>
      </c>
      <c r="I8" s="61">
        <v>7231</v>
      </c>
      <c r="J8" s="43">
        <f>_xlfn.IFS(I8&gt;0,RANK(I8,$I$8:$I$29,0),I8=0,"-")</f>
        <v>12</v>
      </c>
      <c r="K8" s="44">
        <f>IFERROR(D8/I8,0)</f>
        <v>36039.963628820355</v>
      </c>
      <c r="L8" s="43">
        <f>_xlfn.IFS(K8&gt;0,RANK(K8,$K$8:$K$29,0),K8=0,"-")</f>
        <v>15</v>
      </c>
      <c r="M8" s="16">
        <f>IFERROR(I8/$D$3,0)</f>
        <v>0.34833084445300833</v>
      </c>
      <c r="N8" s="15">
        <f>_xlfn.IFS(M8&gt;0,RANK(M8,$M$8:$M$29,0),M8=0,"-")</f>
        <v>12</v>
      </c>
    </row>
    <row r="9" spans="1:14" ht="18.75" customHeight="1">
      <c r="B9" s="45" t="s">
        <v>132</v>
      </c>
      <c r="C9" s="46"/>
      <c r="D9" s="62">
        <v>2142647973</v>
      </c>
      <c r="E9" s="47">
        <f t="shared" si="0"/>
        <v>0.12728402019176938</v>
      </c>
      <c r="F9" s="43">
        <f t="shared" ref="F9:F29" si="1">_xlfn.IFS(D9&gt;0,RANK(D9,$D$8:$D$29,0),D9=0,"-")</f>
        <v>2</v>
      </c>
      <c r="G9" s="62">
        <v>49479</v>
      </c>
      <c r="H9" s="48">
        <f t="shared" ref="H9:H29" si="2">_xlfn.IFS(G9&gt;0,RANK(G9,$G$8:$G$29,0),G9=0,"-")</f>
        <v>11</v>
      </c>
      <c r="I9" s="62">
        <v>9363</v>
      </c>
      <c r="J9" s="43">
        <f t="shared" ref="J9:J29" si="3">_xlfn.IFS(I9&gt;0,RANK(I9,$I$8:$I$29,0),I9=0,"-")</f>
        <v>7</v>
      </c>
      <c r="K9" s="49">
        <f t="shared" ref="K9:K29" si="4">IFERROR(D9/I9,0)</f>
        <v>228842.03492470362</v>
      </c>
      <c r="L9" s="43">
        <f t="shared" ref="L9:L29" si="5">_xlfn.IFS(K9&gt;0,RANK(K9,$K$8:$K$29,0),K9=0,"-")</f>
        <v>1</v>
      </c>
      <c r="M9" s="22">
        <f t="shared" ref="M9:M30" si="6">IFERROR(I9/$D$3,0)</f>
        <v>0.45103328676718529</v>
      </c>
      <c r="N9" s="15">
        <f t="shared" ref="N9:N29" si="7">_xlfn.IFS(M9&gt;0,RANK(M9,$M$8:$M$29,0),M9=0,"-")</f>
        <v>7</v>
      </c>
    </row>
    <row r="10" spans="1:14" ht="18.75" customHeight="1">
      <c r="B10" s="45" t="s">
        <v>48</v>
      </c>
      <c r="C10" s="46"/>
      <c r="D10" s="62">
        <v>208571393</v>
      </c>
      <c r="E10" s="47">
        <f t="shared" si="0"/>
        <v>1.2390185290618184E-2</v>
      </c>
      <c r="F10" s="43">
        <f t="shared" si="1"/>
        <v>16</v>
      </c>
      <c r="G10" s="62">
        <v>20518</v>
      </c>
      <c r="H10" s="48">
        <f t="shared" si="2"/>
        <v>16</v>
      </c>
      <c r="I10" s="62">
        <v>3843</v>
      </c>
      <c r="J10" s="43">
        <f t="shared" si="3"/>
        <v>16</v>
      </c>
      <c r="K10" s="49">
        <f t="shared" si="4"/>
        <v>54273.066094197238</v>
      </c>
      <c r="L10" s="43">
        <f t="shared" si="5"/>
        <v>13</v>
      </c>
      <c r="M10" s="22">
        <f t="shared" si="6"/>
        <v>0.18512452430271209</v>
      </c>
      <c r="N10" s="15">
        <f t="shared" si="7"/>
        <v>16</v>
      </c>
    </row>
    <row r="11" spans="1:14" ht="18.75" customHeight="1">
      <c r="B11" s="45" t="s">
        <v>49</v>
      </c>
      <c r="C11" s="46"/>
      <c r="D11" s="62">
        <v>1136730164</v>
      </c>
      <c r="E11" s="47">
        <f t="shared" si="0"/>
        <v>6.7527464600070031E-2</v>
      </c>
      <c r="F11" s="43">
        <f t="shared" si="1"/>
        <v>6</v>
      </c>
      <c r="G11" s="62">
        <v>193767</v>
      </c>
      <c r="H11" s="48">
        <f t="shared" si="2"/>
        <v>3</v>
      </c>
      <c r="I11" s="62">
        <v>14574</v>
      </c>
      <c r="J11" s="43">
        <f t="shared" si="3"/>
        <v>3</v>
      </c>
      <c r="K11" s="49">
        <f t="shared" si="4"/>
        <v>77997.129408535751</v>
      </c>
      <c r="L11" s="43">
        <f t="shared" si="5"/>
        <v>11</v>
      </c>
      <c r="M11" s="22">
        <f t="shared" si="6"/>
        <v>0.70205693915891898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467129007</v>
      </c>
      <c r="E12" s="47">
        <f t="shared" si="0"/>
        <v>2.7749802444635725E-2</v>
      </c>
      <c r="F12" s="43">
        <f t="shared" si="1"/>
        <v>11</v>
      </c>
      <c r="G12" s="62">
        <v>36744</v>
      </c>
      <c r="H12" s="48">
        <f t="shared" si="2"/>
        <v>13</v>
      </c>
      <c r="I12" s="62">
        <v>3657</v>
      </c>
      <c r="J12" s="43">
        <f t="shared" si="3"/>
        <v>17</v>
      </c>
      <c r="K12" s="49">
        <f t="shared" si="4"/>
        <v>127735.57752255947</v>
      </c>
      <c r="L12" s="43">
        <f t="shared" si="5"/>
        <v>6</v>
      </c>
      <c r="M12" s="22">
        <f t="shared" si="6"/>
        <v>0.17616455513271354</v>
      </c>
      <c r="N12" s="15">
        <f t="shared" si="7"/>
        <v>17</v>
      </c>
    </row>
    <row r="13" spans="1:14" ht="18.75" customHeight="1">
      <c r="B13" s="45" t="s">
        <v>133</v>
      </c>
      <c r="C13" s="46"/>
      <c r="D13" s="62">
        <v>1028132115</v>
      </c>
      <c r="E13" s="47">
        <f t="shared" si="0"/>
        <v>6.1076196619567875E-2</v>
      </c>
      <c r="F13" s="43">
        <f t="shared" si="1"/>
        <v>8</v>
      </c>
      <c r="G13" s="62">
        <v>113324</v>
      </c>
      <c r="H13" s="48">
        <f t="shared" si="2"/>
        <v>5</v>
      </c>
      <c r="I13" s="62">
        <v>9084</v>
      </c>
      <c r="J13" s="43">
        <f t="shared" si="3"/>
        <v>8</v>
      </c>
      <c r="K13" s="49">
        <f t="shared" si="4"/>
        <v>113180.54986789961</v>
      </c>
      <c r="L13" s="43">
        <f t="shared" si="5"/>
        <v>7</v>
      </c>
      <c r="M13" s="22">
        <f t="shared" si="6"/>
        <v>0.4375933330121875</v>
      </c>
      <c r="N13" s="15">
        <f t="shared" si="7"/>
        <v>8</v>
      </c>
    </row>
    <row r="14" spans="1:14" ht="18.75" customHeight="1">
      <c r="B14" s="45" t="s">
        <v>134</v>
      </c>
      <c r="C14" s="46"/>
      <c r="D14" s="62">
        <v>882007943</v>
      </c>
      <c r="E14" s="47">
        <f t="shared" si="0"/>
        <v>5.2395688998284638E-2</v>
      </c>
      <c r="F14" s="43">
        <f t="shared" si="1"/>
        <v>10</v>
      </c>
      <c r="G14" s="62">
        <v>97141</v>
      </c>
      <c r="H14" s="48">
        <f t="shared" si="2"/>
        <v>6</v>
      </c>
      <c r="I14" s="62">
        <v>10580</v>
      </c>
      <c r="J14" s="43">
        <f t="shared" si="3"/>
        <v>5</v>
      </c>
      <c r="K14" s="49">
        <f t="shared" si="4"/>
        <v>83365.590075614367</v>
      </c>
      <c r="L14" s="43">
        <f t="shared" si="5"/>
        <v>10</v>
      </c>
      <c r="M14" s="22">
        <f t="shared" si="6"/>
        <v>0.5096584613902404</v>
      </c>
      <c r="N14" s="15">
        <f t="shared" si="7"/>
        <v>5</v>
      </c>
    </row>
    <row r="15" spans="1:14" ht="18.75" customHeight="1">
      <c r="B15" s="45" t="s">
        <v>53</v>
      </c>
      <c r="C15" s="46"/>
      <c r="D15" s="62">
        <v>47412942</v>
      </c>
      <c r="E15" s="47">
        <f t="shared" si="0"/>
        <v>2.8165662035604905E-3</v>
      </c>
      <c r="F15" s="43">
        <f t="shared" si="1"/>
        <v>18</v>
      </c>
      <c r="G15" s="62">
        <v>9849</v>
      </c>
      <c r="H15" s="48">
        <f t="shared" si="2"/>
        <v>17</v>
      </c>
      <c r="I15" s="62">
        <v>2396</v>
      </c>
      <c r="J15" s="43">
        <f t="shared" si="3"/>
        <v>18</v>
      </c>
      <c r="K15" s="49">
        <f t="shared" si="4"/>
        <v>19788.373121869783</v>
      </c>
      <c r="L15" s="43">
        <f t="shared" si="5"/>
        <v>17</v>
      </c>
      <c r="M15" s="22">
        <f t="shared" si="6"/>
        <v>0.11541981791030397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3204177119</v>
      </c>
      <c r="E16" s="47">
        <f t="shared" si="0"/>
        <v>0.1903441677084122</v>
      </c>
      <c r="F16" s="43">
        <f t="shared" si="1"/>
        <v>1</v>
      </c>
      <c r="G16" s="62">
        <v>236684</v>
      </c>
      <c r="H16" s="48">
        <f t="shared" si="2"/>
        <v>1</v>
      </c>
      <c r="I16" s="62">
        <v>15915</v>
      </c>
      <c r="J16" s="43">
        <f t="shared" si="3"/>
        <v>1</v>
      </c>
      <c r="K16" s="49">
        <f t="shared" si="4"/>
        <v>201330.63895695884</v>
      </c>
      <c r="L16" s="43">
        <f t="shared" si="5"/>
        <v>2</v>
      </c>
      <c r="M16" s="22">
        <f t="shared" si="6"/>
        <v>0.76665542656197316</v>
      </c>
      <c r="N16" s="15">
        <f t="shared" si="7"/>
        <v>1</v>
      </c>
    </row>
    <row r="17" spans="2:15" ht="18.75" customHeight="1">
      <c r="B17" s="45" t="s">
        <v>114</v>
      </c>
      <c r="C17" s="46"/>
      <c r="D17" s="62">
        <v>1085340756</v>
      </c>
      <c r="E17" s="47">
        <f t="shared" si="0"/>
        <v>6.4474676401569703E-2</v>
      </c>
      <c r="F17" s="43">
        <f t="shared" si="1"/>
        <v>7</v>
      </c>
      <c r="G17" s="62">
        <v>73889</v>
      </c>
      <c r="H17" s="48">
        <f t="shared" si="2"/>
        <v>7</v>
      </c>
      <c r="I17" s="62">
        <v>9615</v>
      </c>
      <c r="J17" s="43">
        <f t="shared" si="3"/>
        <v>6</v>
      </c>
      <c r="K17" s="49">
        <f t="shared" si="4"/>
        <v>112879.95382215289</v>
      </c>
      <c r="L17" s="43">
        <f t="shared" si="5"/>
        <v>8</v>
      </c>
      <c r="M17" s="22">
        <f t="shared" si="6"/>
        <v>0.46317259983621561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1278217349</v>
      </c>
      <c r="E18" s="47">
        <f t="shared" si="0"/>
        <v>7.5932511971058131E-2</v>
      </c>
      <c r="F18" s="43">
        <f t="shared" si="1"/>
        <v>4</v>
      </c>
      <c r="G18" s="62">
        <v>195787</v>
      </c>
      <c r="H18" s="48">
        <f t="shared" si="2"/>
        <v>2</v>
      </c>
      <c r="I18" s="62">
        <v>14787</v>
      </c>
      <c r="J18" s="43">
        <f t="shared" si="3"/>
        <v>2</v>
      </c>
      <c r="K18" s="49">
        <f t="shared" si="4"/>
        <v>86441.965848380336</v>
      </c>
      <c r="L18" s="43">
        <f t="shared" si="5"/>
        <v>9</v>
      </c>
      <c r="M18" s="22">
        <f t="shared" si="6"/>
        <v>0.71231754901488509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259986308</v>
      </c>
      <c r="E19" s="47">
        <f t="shared" si="0"/>
        <v>1.5444488732660133E-2</v>
      </c>
      <c r="F19" s="43">
        <f t="shared" si="1"/>
        <v>15</v>
      </c>
      <c r="G19" s="62">
        <v>62220</v>
      </c>
      <c r="H19" s="48">
        <f t="shared" si="2"/>
        <v>9</v>
      </c>
      <c r="I19" s="62">
        <v>8823</v>
      </c>
      <c r="J19" s="43">
        <f t="shared" si="3"/>
        <v>9</v>
      </c>
      <c r="K19" s="49">
        <f t="shared" si="4"/>
        <v>29466.882919641845</v>
      </c>
      <c r="L19" s="43">
        <f t="shared" si="5"/>
        <v>16</v>
      </c>
      <c r="M19" s="22">
        <f t="shared" si="6"/>
        <v>0.42502047304783469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1939929737</v>
      </c>
      <c r="E20" s="47">
        <f t="shared" si="0"/>
        <v>0.11524154174014747</v>
      </c>
      <c r="F20" s="43">
        <f t="shared" si="1"/>
        <v>3</v>
      </c>
      <c r="G20" s="62">
        <v>172204</v>
      </c>
      <c r="H20" s="48">
        <f t="shared" si="2"/>
        <v>4</v>
      </c>
      <c r="I20" s="62">
        <v>13791</v>
      </c>
      <c r="J20" s="43">
        <f t="shared" si="3"/>
        <v>4</v>
      </c>
      <c r="K20" s="49">
        <f t="shared" si="4"/>
        <v>140666.35755202669</v>
      </c>
      <c r="L20" s="43">
        <f t="shared" si="5"/>
        <v>5</v>
      </c>
      <c r="M20" s="22">
        <f t="shared" si="6"/>
        <v>0.6643383592658606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1161402519</v>
      </c>
      <c r="E21" s="47">
        <f t="shared" si="0"/>
        <v>6.8993126048694065E-2</v>
      </c>
      <c r="F21" s="43">
        <f t="shared" si="1"/>
        <v>5</v>
      </c>
      <c r="G21" s="62">
        <v>69131</v>
      </c>
      <c r="H21" s="48">
        <f t="shared" si="2"/>
        <v>8</v>
      </c>
      <c r="I21" s="62">
        <v>7652</v>
      </c>
      <c r="J21" s="43">
        <f t="shared" si="3"/>
        <v>11</v>
      </c>
      <c r="K21" s="49">
        <f t="shared" si="4"/>
        <v>151777.64231573444</v>
      </c>
      <c r="L21" s="43">
        <f t="shared" si="5"/>
        <v>4</v>
      </c>
      <c r="M21" s="22">
        <f t="shared" si="6"/>
        <v>0.36861120477865023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6496</v>
      </c>
      <c r="E22" s="47">
        <f t="shared" si="0"/>
        <v>3.8589493261837552E-7</v>
      </c>
      <c r="F22" s="43">
        <f t="shared" si="1"/>
        <v>21</v>
      </c>
      <c r="G22" s="62">
        <v>14</v>
      </c>
      <c r="H22" s="48">
        <f t="shared" si="2"/>
        <v>21</v>
      </c>
      <c r="I22" s="62">
        <v>5</v>
      </c>
      <c r="J22" s="43">
        <f t="shared" si="3"/>
        <v>21</v>
      </c>
      <c r="K22" s="49">
        <f t="shared" si="4"/>
        <v>1299.2</v>
      </c>
      <c r="L22" s="43">
        <f t="shared" si="5"/>
        <v>21</v>
      </c>
      <c r="M22" s="22">
        <f t="shared" si="6"/>
        <v>2.4085938629028373E-4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2644039</v>
      </c>
      <c r="E24" s="47">
        <f t="shared" si="0"/>
        <v>1.5706915821203155E-4</v>
      </c>
      <c r="F24" s="43">
        <f t="shared" si="1"/>
        <v>19</v>
      </c>
      <c r="G24" s="62">
        <v>2186</v>
      </c>
      <c r="H24" s="48">
        <f t="shared" si="2"/>
        <v>19</v>
      </c>
      <c r="I24" s="62">
        <v>537</v>
      </c>
      <c r="J24" s="43">
        <f t="shared" si="3"/>
        <v>19</v>
      </c>
      <c r="K24" s="49">
        <f t="shared" si="4"/>
        <v>4923.7225325884547</v>
      </c>
      <c r="L24" s="43">
        <f t="shared" si="5"/>
        <v>20</v>
      </c>
      <c r="M24" s="22">
        <f t="shared" si="6"/>
        <v>2.5868298087576472E-2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329706051</v>
      </c>
      <c r="E25" s="47">
        <f t="shared" si="0"/>
        <v>1.9586190630313374E-2</v>
      </c>
      <c r="F25" s="43">
        <f t="shared" si="1"/>
        <v>12</v>
      </c>
      <c r="G25" s="62">
        <v>59871</v>
      </c>
      <c r="H25" s="48">
        <f t="shared" si="2"/>
        <v>10</v>
      </c>
      <c r="I25" s="62">
        <v>8726</v>
      </c>
      <c r="J25" s="43">
        <f t="shared" si="3"/>
        <v>10</v>
      </c>
      <c r="K25" s="49">
        <f t="shared" si="4"/>
        <v>37784.328558331421</v>
      </c>
      <c r="L25" s="43">
        <f t="shared" si="5"/>
        <v>14</v>
      </c>
      <c r="M25" s="22">
        <f t="shared" si="6"/>
        <v>0.4203478009538032</v>
      </c>
      <c r="N25" s="15">
        <f t="shared" si="7"/>
        <v>10</v>
      </c>
    </row>
    <row r="26" spans="2:15" ht="18.75" customHeight="1">
      <c r="B26" s="45" t="s">
        <v>40</v>
      </c>
      <c r="C26" s="46"/>
      <c r="D26" s="62">
        <v>1025966010</v>
      </c>
      <c r="E26" s="47">
        <f t="shared" si="0"/>
        <v>6.0947519134497169E-2</v>
      </c>
      <c r="F26" s="43">
        <f t="shared" si="1"/>
        <v>9</v>
      </c>
      <c r="G26" s="62">
        <v>35125</v>
      </c>
      <c r="H26" s="48">
        <f t="shared" si="2"/>
        <v>15</v>
      </c>
      <c r="I26" s="62">
        <v>6588</v>
      </c>
      <c r="J26" s="43">
        <f t="shared" si="3"/>
        <v>13</v>
      </c>
      <c r="K26" s="49">
        <f t="shared" si="4"/>
        <v>155732.54553734063</v>
      </c>
      <c r="L26" s="43">
        <f t="shared" si="5"/>
        <v>3</v>
      </c>
      <c r="M26" s="22">
        <f t="shared" si="6"/>
        <v>0.31735632737607783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95118487</v>
      </c>
      <c r="E27" s="47">
        <f t="shared" si="0"/>
        <v>5.6505144907061005E-3</v>
      </c>
      <c r="F27" s="43">
        <f t="shared" si="1"/>
        <v>17</v>
      </c>
      <c r="G27" s="62">
        <v>45100</v>
      </c>
      <c r="H27" s="48">
        <f t="shared" si="2"/>
        <v>12</v>
      </c>
      <c r="I27" s="62">
        <v>5408</v>
      </c>
      <c r="J27" s="43">
        <f t="shared" si="3"/>
        <v>14</v>
      </c>
      <c r="K27" s="49">
        <f t="shared" si="4"/>
        <v>17588.477625739644</v>
      </c>
      <c r="L27" s="43">
        <f t="shared" si="5"/>
        <v>18</v>
      </c>
      <c r="M27" s="22">
        <f t="shared" si="6"/>
        <v>0.26051351221157087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275673864</v>
      </c>
      <c r="E28" s="47">
        <f t="shared" si="0"/>
        <v>1.637640812391121E-2</v>
      </c>
      <c r="F28" s="43">
        <f t="shared" si="1"/>
        <v>13</v>
      </c>
      <c r="G28" s="62">
        <v>8451</v>
      </c>
      <c r="H28" s="48">
        <f t="shared" si="2"/>
        <v>18</v>
      </c>
      <c r="I28" s="62">
        <v>4227</v>
      </c>
      <c r="J28" s="43">
        <f t="shared" si="3"/>
        <v>15</v>
      </c>
      <c r="K28" s="49">
        <f t="shared" si="4"/>
        <v>65217.379701916252</v>
      </c>
      <c r="L28" s="43">
        <f t="shared" si="5"/>
        <v>12</v>
      </c>
      <c r="M28" s="22">
        <f t="shared" si="6"/>
        <v>0.20362252516980586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2192321</v>
      </c>
      <c r="E29" s="52">
        <f t="shared" si="0"/>
        <v>1.3023484676306184E-4</v>
      </c>
      <c r="F29" s="43">
        <f t="shared" si="1"/>
        <v>20</v>
      </c>
      <c r="G29" s="63">
        <v>1785</v>
      </c>
      <c r="H29" s="48">
        <f t="shared" si="2"/>
        <v>20</v>
      </c>
      <c r="I29" s="63">
        <v>276</v>
      </c>
      <c r="J29" s="43">
        <f t="shared" si="3"/>
        <v>20</v>
      </c>
      <c r="K29" s="53">
        <f t="shared" si="4"/>
        <v>7943.192028985507</v>
      </c>
      <c r="L29" s="43">
        <f t="shared" si="5"/>
        <v>19</v>
      </c>
      <c r="M29" s="29">
        <f t="shared" si="6"/>
        <v>1.3295438123223662E-2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16833597570</v>
      </c>
      <c r="E30" s="86"/>
      <c r="F30" s="87"/>
      <c r="G30" s="64">
        <v>510976</v>
      </c>
      <c r="H30" s="87"/>
      <c r="I30" s="64">
        <v>19411</v>
      </c>
      <c r="J30" s="87"/>
      <c r="K30" s="56">
        <f>IFERROR(D30/I30,0)</f>
        <v>867219.4925557673</v>
      </c>
      <c r="L30" s="87"/>
      <c r="M30" s="31">
        <f t="shared" si="6"/>
        <v>0.9350643094561395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96" priority="24" stopIfTrue="1">
      <formula>$F8&lt;=5</formula>
    </cfRule>
  </conditionalFormatting>
  <conditionalFormatting sqref="H8:H29">
    <cfRule type="expression" dxfId="295" priority="25" stopIfTrue="1">
      <formula>$H8&lt;=5</formula>
    </cfRule>
  </conditionalFormatting>
  <conditionalFormatting sqref="J8:J29">
    <cfRule type="expression" dxfId="294" priority="26" stopIfTrue="1">
      <formula>$J8&lt;=5</formula>
    </cfRule>
  </conditionalFormatting>
  <conditionalFormatting sqref="L8:L29">
    <cfRule type="expression" dxfId="293" priority="27" stopIfTrue="1">
      <formula>$L8&lt;=5</formula>
    </cfRule>
  </conditionalFormatting>
  <conditionalFormatting sqref="E8:E29">
    <cfRule type="expression" dxfId="292" priority="22" stopIfTrue="1">
      <formula>$F8&lt;=5</formula>
    </cfRule>
  </conditionalFormatting>
  <conditionalFormatting sqref="G8:G29">
    <cfRule type="expression" dxfId="291" priority="20" stopIfTrue="1">
      <formula>$H8&lt;=5</formula>
    </cfRule>
  </conditionalFormatting>
  <conditionalFormatting sqref="I8:I29">
    <cfRule type="expression" dxfId="290" priority="18" stopIfTrue="1">
      <formula>$J8&lt;=5</formula>
    </cfRule>
  </conditionalFormatting>
  <conditionalFormatting sqref="K8:K29">
    <cfRule type="expression" dxfId="289" priority="16" stopIfTrue="1">
      <formula>$L8&lt;=5</formula>
    </cfRule>
  </conditionalFormatting>
  <conditionalFormatting sqref="D8:D29">
    <cfRule type="expression" dxfId="288" priority="14" stopIfTrue="1">
      <formula>$F8&lt;=5</formula>
    </cfRule>
  </conditionalFormatting>
  <conditionalFormatting sqref="N8:N29">
    <cfRule type="expression" dxfId="287" priority="8" stopIfTrue="1">
      <formula>$N8&lt;=5</formula>
    </cfRule>
  </conditionalFormatting>
  <conditionalFormatting sqref="M8:M29">
    <cfRule type="expression" dxfId="28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247</v>
      </c>
    </row>
    <row r="3" spans="1:14" s="1" customFormat="1" ht="18.75" customHeight="1">
      <c r="A3" s="37"/>
      <c r="B3" s="97" t="s">
        <v>179</v>
      </c>
      <c r="C3" s="98"/>
      <c r="D3" s="106">
        <v>20958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359885084</v>
      </c>
      <c r="E8" s="42">
        <f t="shared" ref="E8:E29" si="0">IFERROR(D8/$D$30,0)</f>
        <v>2.2153434185834268E-2</v>
      </c>
      <c r="F8" s="43">
        <f>_xlfn.IFS(D8&gt;0,RANK(D8,$D$8:$D$29,0),D8=0,"-")</f>
        <v>12</v>
      </c>
      <c r="G8" s="61">
        <v>39193</v>
      </c>
      <c r="H8" s="48">
        <f>_xlfn.IFS(G8&gt;0,RANK(G8,$G$8:$G$29,0),G8=0,"-")</f>
        <v>15</v>
      </c>
      <c r="I8" s="61">
        <v>6901</v>
      </c>
      <c r="J8" s="43">
        <f>_xlfn.IFS(I8&gt;0,RANK(I8,$I$8:$I$29,0),I8=0,"-")</f>
        <v>12</v>
      </c>
      <c r="K8" s="44">
        <f>IFERROR(D8/I8,0)</f>
        <v>52149.700623098099</v>
      </c>
      <c r="L8" s="43">
        <f>_xlfn.IFS(K8&gt;0,RANK(K8,$K$8:$K$29,0),K8=0,"-")</f>
        <v>15</v>
      </c>
      <c r="M8" s="16">
        <f>IFERROR(I8/$D$3,0)</f>
        <v>0.32927760282469704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1817840419</v>
      </c>
      <c r="E9" s="47">
        <f t="shared" si="0"/>
        <v>0.11190074241216924</v>
      </c>
      <c r="F9" s="43">
        <f t="shared" ref="F9:F29" si="1">_xlfn.IFS(D9&gt;0,RANK(D9,$D$8:$D$29,0),D9=0,"-")</f>
        <v>3</v>
      </c>
      <c r="G9" s="62">
        <v>46393</v>
      </c>
      <c r="H9" s="48">
        <f t="shared" ref="H9:H29" si="2">_xlfn.IFS(G9&gt;0,RANK(G9,$G$8:$G$29,0),G9=0,"-")</f>
        <v>13</v>
      </c>
      <c r="I9" s="62">
        <v>8421</v>
      </c>
      <c r="J9" s="43">
        <f t="shared" ref="J9:J29" si="3">_xlfn.IFS(I9&gt;0,RANK(I9,$I$8:$I$29,0),I9=0,"-")</f>
        <v>11</v>
      </c>
      <c r="K9" s="49">
        <f t="shared" ref="K9:K29" si="4">IFERROR(D9/I9,0)</f>
        <v>215869.8989431184</v>
      </c>
      <c r="L9" s="43">
        <f t="shared" ref="L9:L29" si="5">_xlfn.IFS(K9&gt;0,RANK(K9,$K$8:$K$29,0),K9=0,"-")</f>
        <v>1</v>
      </c>
      <c r="M9" s="22">
        <f t="shared" ref="M9:M30" si="6">IFERROR(I9/$D$3,0)</f>
        <v>0.40180360721442887</v>
      </c>
      <c r="N9" s="15">
        <f t="shared" ref="N9:N29" si="7">_xlfn.IFS(M9&gt;0,RANK(M9,$M$8:$M$29,0),M9=0,"-")</f>
        <v>11</v>
      </c>
    </row>
    <row r="10" spans="1:14" ht="18.75" customHeight="1">
      <c r="B10" s="45" t="s">
        <v>30</v>
      </c>
      <c r="C10" s="46"/>
      <c r="D10" s="62">
        <v>215450894</v>
      </c>
      <c r="E10" s="47">
        <f t="shared" si="0"/>
        <v>1.326250353990263E-2</v>
      </c>
      <c r="F10" s="43">
        <f t="shared" si="1"/>
        <v>16</v>
      </c>
      <c r="G10" s="62">
        <v>18962</v>
      </c>
      <c r="H10" s="48">
        <f t="shared" si="2"/>
        <v>16</v>
      </c>
      <c r="I10" s="62">
        <v>3366</v>
      </c>
      <c r="J10" s="43">
        <f t="shared" si="3"/>
        <v>17</v>
      </c>
      <c r="K10" s="49">
        <f t="shared" si="4"/>
        <v>64007.989898989901</v>
      </c>
      <c r="L10" s="43">
        <f t="shared" si="5"/>
        <v>13</v>
      </c>
      <c r="M10" s="22">
        <f t="shared" si="6"/>
        <v>0.16060692814199828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1101117699</v>
      </c>
      <c r="E11" s="47">
        <f t="shared" si="0"/>
        <v>6.7781465696015814E-2</v>
      </c>
      <c r="F11" s="43">
        <f t="shared" si="1"/>
        <v>7</v>
      </c>
      <c r="G11" s="62">
        <v>214525</v>
      </c>
      <c r="H11" s="48">
        <f t="shared" si="2"/>
        <v>3</v>
      </c>
      <c r="I11" s="62">
        <v>15264</v>
      </c>
      <c r="J11" s="43">
        <f t="shared" si="3"/>
        <v>2</v>
      </c>
      <c r="K11" s="49">
        <f t="shared" si="4"/>
        <v>72138.21403301887</v>
      </c>
      <c r="L11" s="43">
        <f t="shared" si="5"/>
        <v>12</v>
      </c>
      <c r="M11" s="22">
        <f t="shared" si="6"/>
        <v>0.72831377039793876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476932069</v>
      </c>
      <c r="E12" s="47">
        <f t="shared" si="0"/>
        <v>2.9358491561448732E-2</v>
      </c>
      <c r="F12" s="43">
        <f t="shared" si="1"/>
        <v>11</v>
      </c>
      <c r="G12" s="62">
        <v>48022</v>
      </c>
      <c r="H12" s="48">
        <f t="shared" si="2"/>
        <v>11</v>
      </c>
      <c r="I12" s="62">
        <v>4240</v>
      </c>
      <c r="J12" s="43">
        <f t="shared" si="3"/>
        <v>16</v>
      </c>
      <c r="K12" s="49">
        <f t="shared" si="4"/>
        <v>112483.97853773585</v>
      </c>
      <c r="L12" s="43">
        <f t="shared" si="5"/>
        <v>6</v>
      </c>
      <c r="M12" s="22">
        <f t="shared" si="6"/>
        <v>0.20230938066609408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954737485</v>
      </c>
      <c r="E13" s="47">
        <f t="shared" si="0"/>
        <v>5.8770743715225587E-2</v>
      </c>
      <c r="F13" s="43">
        <f t="shared" si="1"/>
        <v>9</v>
      </c>
      <c r="G13" s="62">
        <v>136585</v>
      </c>
      <c r="H13" s="48">
        <f t="shared" si="2"/>
        <v>5</v>
      </c>
      <c r="I13" s="62">
        <v>9638</v>
      </c>
      <c r="J13" s="43">
        <f t="shared" si="3"/>
        <v>7</v>
      </c>
      <c r="K13" s="49">
        <f t="shared" si="4"/>
        <v>99059.710002075124</v>
      </c>
      <c r="L13" s="43">
        <f t="shared" si="5"/>
        <v>8</v>
      </c>
      <c r="M13" s="22">
        <f t="shared" si="6"/>
        <v>0.45987212520278653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710924154</v>
      </c>
      <c r="E14" s="47">
        <f t="shared" si="0"/>
        <v>4.3762334581110084E-2</v>
      </c>
      <c r="F14" s="43">
        <f t="shared" si="1"/>
        <v>10</v>
      </c>
      <c r="G14" s="62">
        <v>75235</v>
      </c>
      <c r="H14" s="48">
        <f t="shared" si="2"/>
        <v>9</v>
      </c>
      <c r="I14" s="62">
        <v>9051</v>
      </c>
      <c r="J14" s="43">
        <f t="shared" si="3"/>
        <v>8</v>
      </c>
      <c r="K14" s="49">
        <f t="shared" si="4"/>
        <v>78546.475969506137</v>
      </c>
      <c r="L14" s="43">
        <f t="shared" si="5"/>
        <v>10</v>
      </c>
      <c r="M14" s="22">
        <f t="shared" si="6"/>
        <v>0.43186372745490981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45231230</v>
      </c>
      <c r="E15" s="47">
        <f t="shared" si="0"/>
        <v>2.7842973257244876E-3</v>
      </c>
      <c r="F15" s="43">
        <f t="shared" si="1"/>
        <v>18</v>
      </c>
      <c r="G15" s="62">
        <v>13530</v>
      </c>
      <c r="H15" s="48">
        <f t="shared" si="2"/>
        <v>17</v>
      </c>
      <c r="I15" s="62">
        <v>2606</v>
      </c>
      <c r="J15" s="43">
        <f t="shared" si="3"/>
        <v>18</v>
      </c>
      <c r="K15" s="49">
        <f t="shared" si="4"/>
        <v>17356.57329240215</v>
      </c>
      <c r="L15" s="43">
        <f t="shared" si="5"/>
        <v>18</v>
      </c>
      <c r="M15" s="22">
        <f t="shared" si="6"/>
        <v>0.12434392594713237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2987132130</v>
      </c>
      <c r="E16" s="47">
        <f t="shared" si="0"/>
        <v>0.18387879350494543</v>
      </c>
      <c r="F16" s="43">
        <f t="shared" si="1"/>
        <v>1</v>
      </c>
      <c r="G16" s="62">
        <v>265204</v>
      </c>
      <c r="H16" s="48">
        <f t="shared" si="2"/>
        <v>1</v>
      </c>
      <c r="I16" s="62">
        <v>16664</v>
      </c>
      <c r="J16" s="43">
        <f t="shared" si="3"/>
        <v>1</v>
      </c>
      <c r="K16" s="49">
        <f t="shared" si="4"/>
        <v>179256.60885741719</v>
      </c>
      <c r="L16" s="43">
        <f t="shared" si="5"/>
        <v>2</v>
      </c>
      <c r="M16" s="22">
        <f t="shared" si="6"/>
        <v>0.79511403759900756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1115398835</v>
      </c>
      <c r="E17" s="47">
        <f t="shared" si="0"/>
        <v>6.8660569111357553E-2</v>
      </c>
      <c r="F17" s="43">
        <f t="shared" si="1"/>
        <v>6</v>
      </c>
      <c r="G17" s="62">
        <v>86869</v>
      </c>
      <c r="H17" s="48">
        <f t="shared" si="2"/>
        <v>6</v>
      </c>
      <c r="I17" s="62">
        <v>10267</v>
      </c>
      <c r="J17" s="43">
        <f t="shared" si="3"/>
        <v>5</v>
      </c>
      <c r="K17" s="49">
        <f t="shared" si="4"/>
        <v>108639.21642154476</v>
      </c>
      <c r="L17" s="43">
        <f t="shared" si="5"/>
        <v>7</v>
      </c>
      <c r="M17" s="22">
        <f t="shared" si="6"/>
        <v>0.48988453096669532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1279878733</v>
      </c>
      <c r="E18" s="47">
        <f t="shared" si="0"/>
        <v>7.8785452740143161E-2</v>
      </c>
      <c r="F18" s="43">
        <f t="shared" si="1"/>
        <v>4</v>
      </c>
      <c r="G18" s="62">
        <v>217871</v>
      </c>
      <c r="H18" s="48">
        <f t="shared" si="2"/>
        <v>2</v>
      </c>
      <c r="I18" s="62">
        <v>15068</v>
      </c>
      <c r="J18" s="43">
        <f t="shared" si="3"/>
        <v>3</v>
      </c>
      <c r="K18" s="49">
        <f t="shared" si="4"/>
        <v>84940.186687018853</v>
      </c>
      <c r="L18" s="43">
        <f t="shared" si="5"/>
        <v>9</v>
      </c>
      <c r="M18" s="22">
        <f t="shared" si="6"/>
        <v>0.71896173298978905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326492565</v>
      </c>
      <c r="E19" s="47">
        <f t="shared" si="0"/>
        <v>2.00978920006913E-2</v>
      </c>
      <c r="F19" s="43">
        <f t="shared" si="1"/>
        <v>13</v>
      </c>
      <c r="G19" s="62">
        <v>74593</v>
      </c>
      <c r="H19" s="48">
        <f t="shared" si="2"/>
        <v>10</v>
      </c>
      <c r="I19" s="62">
        <v>8935</v>
      </c>
      <c r="J19" s="43">
        <f t="shared" si="3"/>
        <v>9</v>
      </c>
      <c r="K19" s="49">
        <f t="shared" si="4"/>
        <v>36540.857862339115</v>
      </c>
      <c r="L19" s="43">
        <f t="shared" si="5"/>
        <v>16</v>
      </c>
      <c r="M19" s="22">
        <f t="shared" si="6"/>
        <v>0.42632884817253552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2088785764</v>
      </c>
      <c r="E20" s="47">
        <f t="shared" si="0"/>
        <v>0.12857931603267433</v>
      </c>
      <c r="F20" s="43">
        <f t="shared" si="1"/>
        <v>2</v>
      </c>
      <c r="G20" s="62">
        <v>208306</v>
      </c>
      <c r="H20" s="48">
        <f t="shared" si="2"/>
        <v>4</v>
      </c>
      <c r="I20" s="62">
        <v>14366</v>
      </c>
      <c r="J20" s="43">
        <f t="shared" si="3"/>
        <v>4</v>
      </c>
      <c r="K20" s="49">
        <f t="shared" si="4"/>
        <v>145397.86746484754</v>
      </c>
      <c r="L20" s="43">
        <f t="shared" si="5"/>
        <v>3</v>
      </c>
      <c r="M20" s="22">
        <f t="shared" si="6"/>
        <v>0.68546617043611036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1192299340</v>
      </c>
      <c r="E21" s="47">
        <f t="shared" si="0"/>
        <v>7.3394330948441416E-2</v>
      </c>
      <c r="F21" s="43">
        <f t="shared" si="1"/>
        <v>5</v>
      </c>
      <c r="G21" s="62">
        <v>83272</v>
      </c>
      <c r="H21" s="48">
        <f t="shared" si="2"/>
        <v>7</v>
      </c>
      <c r="I21" s="62">
        <v>8608</v>
      </c>
      <c r="J21" s="43">
        <f t="shared" si="3"/>
        <v>10</v>
      </c>
      <c r="K21" s="49">
        <f t="shared" si="4"/>
        <v>138510.61105947956</v>
      </c>
      <c r="L21" s="43">
        <f t="shared" si="5"/>
        <v>5</v>
      </c>
      <c r="M21" s="22">
        <f t="shared" si="6"/>
        <v>0.41072621433342876</v>
      </c>
      <c r="N21" s="15">
        <f t="shared" si="7"/>
        <v>10</v>
      </c>
    </row>
    <row r="22" spans="2:15" ht="18.75" customHeight="1">
      <c r="B22" s="17" t="s">
        <v>295</v>
      </c>
      <c r="C22" s="75"/>
      <c r="D22" s="62">
        <v>34482</v>
      </c>
      <c r="E22" s="47">
        <f t="shared" si="0"/>
        <v>2.1226073309443891E-6</v>
      </c>
      <c r="F22" s="43">
        <f t="shared" si="1"/>
        <v>21</v>
      </c>
      <c r="G22" s="62">
        <v>9</v>
      </c>
      <c r="H22" s="48">
        <f t="shared" si="2"/>
        <v>21</v>
      </c>
      <c r="I22" s="62">
        <v>5</v>
      </c>
      <c r="J22" s="43">
        <f t="shared" si="3"/>
        <v>21</v>
      </c>
      <c r="K22" s="49">
        <f t="shared" si="4"/>
        <v>6896.4</v>
      </c>
      <c r="L22" s="43">
        <f t="shared" si="5"/>
        <v>21</v>
      </c>
      <c r="M22" s="22">
        <f t="shared" si="6"/>
        <v>2.3857238286096002E-4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4245532</v>
      </c>
      <c r="E24" s="47">
        <f t="shared" si="0"/>
        <v>2.6134207258740773E-4</v>
      </c>
      <c r="F24" s="43">
        <f t="shared" si="1"/>
        <v>19</v>
      </c>
      <c r="G24" s="62">
        <v>1977</v>
      </c>
      <c r="H24" s="48">
        <f t="shared" si="2"/>
        <v>19</v>
      </c>
      <c r="I24" s="62">
        <v>522</v>
      </c>
      <c r="J24" s="43">
        <f t="shared" si="3"/>
        <v>19</v>
      </c>
      <c r="K24" s="49">
        <f t="shared" si="4"/>
        <v>8133.2030651340992</v>
      </c>
      <c r="L24" s="43">
        <f t="shared" si="5"/>
        <v>20</v>
      </c>
      <c r="M24" s="22">
        <f t="shared" si="6"/>
        <v>2.4906956770684226E-2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263356080</v>
      </c>
      <c r="E25" s="47">
        <f t="shared" si="0"/>
        <v>1.6211401486479236E-2</v>
      </c>
      <c r="F25" s="43">
        <f t="shared" si="1"/>
        <v>14</v>
      </c>
      <c r="G25" s="62">
        <v>76955</v>
      </c>
      <c r="H25" s="48">
        <f t="shared" si="2"/>
        <v>8</v>
      </c>
      <c r="I25" s="62">
        <v>9782</v>
      </c>
      <c r="J25" s="43">
        <f t="shared" si="3"/>
        <v>6</v>
      </c>
      <c r="K25" s="49">
        <f t="shared" si="4"/>
        <v>26922.518912287876</v>
      </c>
      <c r="L25" s="43">
        <f t="shared" si="5"/>
        <v>17</v>
      </c>
      <c r="M25" s="22">
        <f t="shared" si="6"/>
        <v>0.46674300982918215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967280336</v>
      </c>
      <c r="E26" s="47">
        <f t="shared" si="0"/>
        <v>5.9542843578445331E-2</v>
      </c>
      <c r="F26" s="43">
        <f t="shared" si="1"/>
        <v>8</v>
      </c>
      <c r="G26" s="62">
        <v>41411</v>
      </c>
      <c r="H26" s="48">
        <f t="shared" si="2"/>
        <v>14</v>
      </c>
      <c r="I26" s="62">
        <v>6773</v>
      </c>
      <c r="J26" s="43">
        <f t="shared" si="3"/>
        <v>13</v>
      </c>
      <c r="K26" s="49">
        <f t="shared" si="4"/>
        <v>142814.16447659826</v>
      </c>
      <c r="L26" s="43">
        <f t="shared" si="5"/>
        <v>4</v>
      </c>
      <c r="M26" s="22">
        <f t="shared" si="6"/>
        <v>0.32317014982345643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72942840</v>
      </c>
      <c r="E27" s="47">
        <f t="shared" si="0"/>
        <v>4.4901399838728501E-3</v>
      </c>
      <c r="F27" s="43">
        <f t="shared" si="1"/>
        <v>17</v>
      </c>
      <c r="G27" s="62">
        <v>47697</v>
      </c>
      <c r="H27" s="48">
        <f t="shared" si="2"/>
        <v>12</v>
      </c>
      <c r="I27" s="62">
        <v>5928</v>
      </c>
      <c r="J27" s="43">
        <f t="shared" si="3"/>
        <v>14</v>
      </c>
      <c r="K27" s="49">
        <f t="shared" si="4"/>
        <v>12304.797570850202</v>
      </c>
      <c r="L27" s="43">
        <f t="shared" si="5"/>
        <v>19</v>
      </c>
      <c r="M27" s="22">
        <f t="shared" si="6"/>
        <v>0.28285141711995421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262161259</v>
      </c>
      <c r="E28" s="47">
        <f t="shared" si="0"/>
        <v>1.6137851929789768E-2</v>
      </c>
      <c r="F28" s="43">
        <f t="shared" si="1"/>
        <v>15</v>
      </c>
      <c r="G28" s="62">
        <v>10490</v>
      </c>
      <c r="H28" s="48">
        <f t="shared" si="2"/>
        <v>18</v>
      </c>
      <c r="I28" s="62">
        <v>4673</v>
      </c>
      <c r="J28" s="43">
        <f t="shared" si="3"/>
        <v>15</v>
      </c>
      <c r="K28" s="62">
        <f t="shared" si="4"/>
        <v>56101.275197945644</v>
      </c>
      <c r="L28" s="43">
        <f t="shared" si="5"/>
        <v>14</v>
      </c>
      <c r="M28" s="22">
        <f t="shared" si="6"/>
        <v>0.22296974902185324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2987980</v>
      </c>
      <c r="E29" s="52">
        <f t="shared" si="0"/>
        <v>1.8393098581042909E-4</v>
      </c>
      <c r="F29" s="43">
        <f t="shared" si="1"/>
        <v>20</v>
      </c>
      <c r="G29" s="63">
        <v>257</v>
      </c>
      <c r="H29" s="48">
        <f t="shared" si="2"/>
        <v>20</v>
      </c>
      <c r="I29" s="63">
        <v>40</v>
      </c>
      <c r="J29" s="43">
        <f t="shared" si="3"/>
        <v>20</v>
      </c>
      <c r="K29" s="53">
        <f t="shared" si="4"/>
        <v>74699.5</v>
      </c>
      <c r="L29" s="43">
        <f t="shared" si="5"/>
        <v>11</v>
      </c>
      <c r="M29" s="29">
        <f t="shared" si="6"/>
        <v>1.9085790628876802E-3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16245114910</v>
      </c>
      <c r="E30" s="86"/>
      <c r="F30" s="87"/>
      <c r="G30" s="64">
        <v>532944</v>
      </c>
      <c r="H30" s="87"/>
      <c r="I30" s="64">
        <v>19372</v>
      </c>
      <c r="J30" s="87"/>
      <c r="K30" s="56">
        <f>IFERROR(D30/I30,0)</f>
        <v>838587.38953128224</v>
      </c>
      <c r="L30" s="87"/>
      <c r="M30" s="31">
        <f t="shared" si="6"/>
        <v>0.92432484015650351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85" priority="33" stopIfTrue="1">
      <formula>$F8&lt;=5</formula>
    </cfRule>
  </conditionalFormatting>
  <conditionalFormatting sqref="H8:H29">
    <cfRule type="expression" dxfId="284" priority="34" stopIfTrue="1">
      <formula>$H8&lt;=5</formula>
    </cfRule>
  </conditionalFormatting>
  <conditionalFormatting sqref="J8:J29">
    <cfRule type="expression" dxfId="283" priority="35" stopIfTrue="1">
      <formula>$J8&lt;=5</formula>
    </cfRule>
  </conditionalFormatting>
  <conditionalFormatting sqref="L8:L29">
    <cfRule type="expression" dxfId="282" priority="36" stopIfTrue="1">
      <formula>$L8&lt;=5</formula>
    </cfRule>
  </conditionalFormatting>
  <conditionalFormatting sqref="E8:E29">
    <cfRule type="expression" dxfId="281" priority="31" stopIfTrue="1">
      <formula>$F8&lt;=5</formula>
    </cfRule>
  </conditionalFormatting>
  <conditionalFormatting sqref="G8:G29">
    <cfRule type="expression" dxfId="280" priority="29" stopIfTrue="1">
      <formula>$H8&lt;=5</formula>
    </cfRule>
  </conditionalFormatting>
  <conditionalFormatting sqref="I8:I29">
    <cfRule type="expression" dxfId="279" priority="27" stopIfTrue="1">
      <formula>$J8&lt;=5</formula>
    </cfRule>
  </conditionalFormatting>
  <conditionalFormatting sqref="K8:K29">
    <cfRule type="expression" dxfId="278" priority="25" stopIfTrue="1">
      <formula>$L8&lt;=5</formula>
    </cfRule>
  </conditionalFormatting>
  <conditionalFormatting sqref="D8:D29">
    <cfRule type="expression" dxfId="277" priority="23" stopIfTrue="1">
      <formula>$F8&lt;=5</formula>
    </cfRule>
  </conditionalFormatting>
  <conditionalFormatting sqref="N8:N29">
    <cfRule type="expression" dxfId="276" priority="17" stopIfTrue="1">
      <formula>$N8&lt;=5</formula>
    </cfRule>
  </conditionalFormatting>
  <conditionalFormatting sqref="M8:M29">
    <cfRule type="expression" dxfId="27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196</v>
      </c>
      <c r="P2" s="37"/>
    </row>
    <row r="3" spans="1:16" ht="18.75" customHeight="1">
      <c r="A3" s="37"/>
      <c r="B3" s="97" t="s">
        <v>179</v>
      </c>
      <c r="C3" s="98"/>
      <c r="D3" s="106">
        <v>130081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1817640762</v>
      </c>
      <c r="E8" s="69">
        <f>IFERROR(D8/$D$30,0)</f>
        <v>1.7468343158929308E-2</v>
      </c>
      <c r="F8" s="70">
        <f>_xlfn.IFS(D8&gt;0,RANK(D8,$D$8:$D$29,0),D8=0,"-")</f>
        <v>14</v>
      </c>
      <c r="G8" s="65">
        <v>231289</v>
      </c>
      <c r="H8" s="23">
        <f>_xlfn.IFS(G8&gt;0,RANK(G8,$G$8:$G$29,0),G8=0,"-")</f>
        <v>15</v>
      </c>
      <c r="I8" s="65">
        <v>44669</v>
      </c>
      <c r="J8" s="15">
        <f>_xlfn.IFS(I8&gt;0,RANK(I8,$I$8:$I$29,0),I8=0,"-")</f>
        <v>12</v>
      </c>
      <c r="K8" s="13">
        <f>IFERROR(D8/I8,0)</f>
        <v>40691.324229331301</v>
      </c>
      <c r="L8" s="15">
        <f>_xlfn.IFS(K8&gt;0,RANK(K8,$K$8:$K$29,0),K8=0,"-")</f>
        <v>14</v>
      </c>
      <c r="M8" s="16">
        <f>IFERROR(I8/$D$3,0)</f>
        <v>0.34339373159800435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11534250487</v>
      </c>
      <c r="E9" s="72">
        <f t="shared" ref="E9:E29" si="0">IFERROR(D9/$D$30,0)</f>
        <v>0.11084932171430005</v>
      </c>
      <c r="F9" s="70">
        <f t="shared" ref="F9:F29" si="1">_xlfn.IFS(D9&gt;0,RANK(D9,$D$8:$D$29,0),D9=0,"-")</f>
        <v>3</v>
      </c>
      <c r="G9" s="66">
        <v>295491</v>
      </c>
      <c r="H9" s="23">
        <f t="shared" ref="H9:H29" si="2">_xlfn.IFS(G9&gt;0,RANK(G9,$G$8:$G$29,0),G9=0,"-")</f>
        <v>11</v>
      </c>
      <c r="I9" s="66">
        <v>53481</v>
      </c>
      <c r="J9" s="15">
        <f t="shared" ref="J9:J29" si="3">_xlfn.IFS(I9&gt;0,RANK(I9,$I$8:$I$29,0),I9=0,"-")</f>
        <v>10</v>
      </c>
      <c r="K9" s="19">
        <f t="shared" ref="K9:K30" si="4">IFERROR(D9/I9,0)</f>
        <v>215670.06015220357</v>
      </c>
      <c r="L9" s="15">
        <f t="shared" ref="L9:L29" si="5">_xlfn.IFS(K9&gt;0,RANK(K9,$K$8:$K$29,0),K9=0,"-")</f>
        <v>1</v>
      </c>
      <c r="M9" s="22">
        <f t="shared" ref="M9:M30" si="6">IFERROR(I9/$D$3,0)</f>
        <v>0.4111361382523197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6">
        <v>1354963371</v>
      </c>
      <c r="E10" s="72">
        <f t="shared" si="0"/>
        <v>1.3021805863532699E-2</v>
      </c>
      <c r="F10" s="70">
        <f t="shared" si="1"/>
        <v>16</v>
      </c>
      <c r="G10" s="66">
        <v>130658</v>
      </c>
      <c r="H10" s="23">
        <f t="shared" si="2"/>
        <v>16</v>
      </c>
      <c r="I10" s="66">
        <v>22643</v>
      </c>
      <c r="J10" s="15">
        <f t="shared" si="3"/>
        <v>17</v>
      </c>
      <c r="K10" s="19">
        <f t="shared" si="4"/>
        <v>59840.27606765888</v>
      </c>
      <c r="L10" s="15">
        <f t="shared" si="5"/>
        <v>13</v>
      </c>
      <c r="M10" s="22">
        <f t="shared" si="6"/>
        <v>0.17406846503332538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7261707769</v>
      </c>
      <c r="E11" s="72">
        <f t="shared" si="0"/>
        <v>6.9788269431842201E-2</v>
      </c>
      <c r="F11" s="70">
        <f t="shared" si="1"/>
        <v>6</v>
      </c>
      <c r="G11" s="66">
        <v>1273256</v>
      </c>
      <c r="H11" s="23">
        <f t="shared" si="2"/>
        <v>4</v>
      </c>
      <c r="I11" s="66">
        <v>93699</v>
      </c>
      <c r="J11" s="15">
        <f t="shared" si="3"/>
        <v>3</v>
      </c>
      <c r="K11" s="19">
        <f t="shared" si="4"/>
        <v>77500.376407432312</v>
      </c>
      <c r="L11" s="15">
        <f t="shared" si="5"/>
        <v>11</v>
      </c>
      <c r="M11" s="22">
        <f t="shared" si="6"/>
        <v>0.72031272822318404</v>
      </c>
      <c r="N11" s="15">
        <f t="shared" si="7"/>
        <v>3</v>
      </c>
    </row>
    <row r="12" spans="1:16" ht="18.75" customHeight="1">
      <c r="B12" s="17" t="s">
        <v>10</v>
      </c>
      <c r="C12" s="18"/>
      <c r="D12" s="66">
        <v>2387557177</v>
      </c>
      <c r="E12" s="72">
        <f t="shared" si="0"/>
        <v>2.2945495584897387E-2</v>
      </c>
      <c r="F12" s="70">
        <f t="shared" si="1"/>
        <v>11</v>
      </c>
      <c r="G12" s="66">
        <v>258072</v>
      </c>
      <c r="H12" s="23">
        <f t="shared" si="2"/>
        <v>13</v>
      </c>
      <c r="I12" s="66">
        <v>24511</v>
      </c>
      <c r="J12" s="15">
        <f t="shared" si="3"/>
        <v>16</v>
      </c>
      <c r="K12" s="19">
        <f t="shared" si="4"/>
        <v>97407.579331728615</v>
      </c>
      <c r="L12" s="15">
        <f t="shared" si="5"/>
        <v>7</v>
      </c>
      <c r="M12" s="22">
        <f t="shared" si="6"/>
        <v>0.18842874824148031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5731464885</v>
      </c>
      <c r="E13" s="72">
        <f t="shared" si="0"/>
        <v>5.508194881389511E-2</v>
      </c>
      <c r="F13" s="70">
        <f t="shared" si="1"/>
        <v>9</v>
      </c>
      <c r="G13" s="66">
        <v>813202</v>
      </c>
      <c r="H13" s="23">
        <f t="shared" si="2"/>
        <v>5</v>
      </c>
      <c r="I13" s="66">
        <v>59247</v>
      </c>
      <c r="J13" s="15">
        <f t="shared" si="3"/>
        <v>7</v>
      </c>
      <c r="K13" s="19">
        <f t="shared" si="4"/>
        <v>96738.482707985211</v>
      </c>
      <c r="L13" s="15">
        <f t="shared" si="5"/>
        <v>8</v>
      </c>
      <c r="M13" s="22">
        <f t="shared" si="6"/>
        <v>0.45546236575672083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4104709518</v>
      </c>
      <c r="E14" s="72">
        <f t="shared" si="0"/>
        <v>3.9448099936563438E-2</v>
      </c>
      <c r="F14" s="70">
        <f t="shared" si="1"/>
        <v>10</v>
      </c>
      <c r="G14" s="66">
        <v>438883</v>
      </c>
      <c r="H14" s="23">
        <f t="shared" si="2"/>
        <v>10</v>
      </c>
      <c r="I14" s="66">
        <v>59541</v>
      </c>
      <c r="J14" s="15">
        <f t="shared" si="3"/>
        <v>6</v>
      </c>
      <c r="K14" s="19">
        <f t="shared" si="4"/>
        <v>68939.210258477353</v>
      </c>
      <c r="L14" s="15">
        <f t="shared" si="5"/>
        <v>12</v>
      </c>
      <c r="M14" s="22">
        <f t="shared" si="6"/>
        <v>0.45772249598327197</v>
      </c>
      <c r="N14" s="15">
        <f t="shared" si="7"/>
        <v>6</v>
      </c>
    </row>
    <row r="15" spans="1:16" ht="18.75" customHeight="1">
      <c r="B15" s="17" t="s">
        <v>13</v>
      </c>
      <c r="C15" s="18"/>
      <c r="D15" s="66">
        <v>355669247</v>
      </c>
      <c r="E15" s="72">
        <f t="shared" si="0"/>
        <v>3.4181410252033004E-3</v>
      </c>
      <c r="F15" s="70">
        <f t="shared" si="1"/>
        <v>18</v>
      </c>
      <c r="G15" s="66">
        <v>93928</v>
      </c>
      <c r="H15" s="23">
        <f t="shared" si="2"/>
        <v>17</v>
      </c>
      <c r="I15" s="66">
        <v>18278</v>
      </c>
      <c r="J15" s="15">
        <f t="shared" si="3"/>
        <v>18</v>
      </c>
      <c r="K15" s="19">
        <f t="shared" si="4"/>
        <v>19458.871156581681</v>
      </c>
      <c r="L15" s="15">
        <f t="shared" si="5"/>
        <v>17</v>
      </c>
      <c r="M15" s="22">
        <f t="shared" si="6"/>
        <v>0.14051244993504047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20224201722</v>
      </c>
      <c r="E16" s="72">
        <f t="shared" si="0"/>
        <v>0.19436365159778751</v>
      </c>
      <c r="F16" s="70">
        <f t="shared" si="1"/>
        <v>1</v>
      </c>
      <c r="G16" s="66">
        <v>1606892</v>
      </c>
      <c r="H16" s="23">
        <f t="shared" si="2"/>
        <v>1</v>
      </c>
      <c r="I16" s="66">
        <v>103279</v>
      </c>
      <c r="J16" s="15">
        <f t="shared" si="3"/>
        <v>1</v>
      </c>
      <c r="K16" s="19">
        <f t="shared" si="4"/>
        <v>195821.04514954638</v>
      </c>
      <c r="L16" s="15">
        <f t="shared" si="5"/>
        <v>2</v>
      </c>
      <c r="M16" s="22">
        <f t="shared" si="6"/>
        <v>0.79395914853053096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7099272869</v>
      </c>
      <c r="E17" s="72">
        <f t="shared" si="0"/>
        <v>6.8227197170751278E-2</v>
      </c>
      <c r="F17" s="70">
        <f t="shared" si="1"/>
        <v>7</v>
      </c>
      <c r="G17" s="66">
        <v>542219</v>
      </c>
      <c r="H17" s="23">
        <f t="shared" si="2"/>
        <v>6</v>
      </c>
      <c r="I17" s="66">
        <v>64172</v>
      </c>
      <c r="J17" s="15">
        <f t="shared" si="3"/>
        <v>5</v>
      </c>
      <c r="K17" s="19">
        <f t="shared" si="4"/>
        <v>110628.82361466061</v>
      </c>
      <c r="L17" s="15">
        <f t="shared" si="5"/>
        <v>6</v>
      </c>
      <c r="M17" s="22">
        <f t="shared" si="6"/>
        <v>0.49332339081034127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8008943991</v>
      </c>
      <c r="E18" s="72">
        <f t="shared" si="0"/>
        <v>7.6969544752888211E-2</v>
      </c>
      <c r="F18" s="70">
        <f t="shared" si="1"/>
        <v>4</v>
      </c>
      <c r="G18" s="66">
        <v>1307580</v>
      </c>
      <c r="H18" s="23">
        <f t="shared" si="2"/>
        <v>2</v>
      </c>
      <c r="I18" s="66">
        <v>94179</v>
      </c>
      <c r="J18" s="15">
        <f t="shared" si="3"/>
        <v>2</v>
      </c>
      <c r="K18" s="19">
        <f t="shared" si="4"/>
        <v>85039.594718567838</v>
      </c>
      <c r="L18" s="15">
        <f t="shared" si="5"/>
        <v>9</v>
      </c>
      <c r="M18" s="22">
        <f t="shared" si="6"/>
        <v>0.72400273675632876</v>
      </c>
      <c r="N18" s="15">
        <f t="shared" si="7"/>
        <v>2</v>
      </c>
    </row>
    <row r="19" spans="2:15" ht="18.75" customHeight="1">
      <c r="B19" s="17" t="s">
        <v>16</v>
      </c>
      <c r="C19" s="75"/>
      <c r="D19" s="66">
        <v>1700793200</v>
      </c>
      <c r="E19" s="72">
        <f t="shared" si="0"/>
        <v>1.6345385667563217E-2</v>
      </c>
      <c r="F19" s="70">
        <f t="shared" si="1"/>
        <v>15</v>
      </c>
      <c r="G19" s="66">
        <v>451617</v>
      </c>
      <c r="H19" s="23">
        <f t="shared" si="2"/>
        <v>9</v>
      </c>
      <c r="I19" s="66">
        <v>57454</v>
      </c>
      <c r="J19" s="15">
        <f t="shared" si="3"/>
        <v>9</v>
      </c>
      <c r="K19" s="19">
        <f t="shared" si="4"/>
        <v>29602.694329376543</v>
      </c>
      <c r="L19" s="15">
        <f t="shared" si="5"/>
        <v>16</v>
      </c>
      <c r="M19" s="22">
        <f t="shared" si="6"/>
        <v>0.44167864638186977</v>
      </c>
      <c r="N19" s="15">
        <f t="shared" si="7"/>
        <v>9</v>
      </c>
    </row>
    <row r="20" spans="2:15" ht="18.75" customHeight="1">
      <c r="B20" s="17" t="s">
        <v>17</v>
      </c>
      <c r="C20" s="75"/>
      <c r="D20" s="66">
        <v>13583883898</v>
      </c>
      <c r="E20" s="72">
        <f t="shared" si="0"/>
        <v>0.13054721830744148</v>
      </c>
      <c r="F20" s="70">
        <f t="shared" si="1"/>
        <v>2</v>
      </c>
      <c r="G20" s="66">
        <v>1275953</v>
      </c>
      <c r="H20" s="23">
        <f t="shared" si="2"/>
        <v>3</v>
      </c>
      <c r="I20" s="66">
        <v>90600</v>
      </c>
      <c r="J20" s="15">
        <f t="shared" si="3"/>
        <v>4</v>
      </c>
      <c r="K20" s="19">
        <f t="shared" si="4"/>
        <v>149932.4933554084</v>
      </c>
      <c r="L20" s="15">
        <f t="shared" si="5"/>
        <v>4</v>
      </c>
      <c r="M20" s="22">
        <f t="shared" si="6"/>
        <v>0.69648911063106833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7657733248</v>
      </c>
      <c r="E21" s="72">
        <f t="shared" si="0"/>
        <v>7.3594251951313971E-2</v>
      </c>
      <c r="F21" s="70">
        <f t="shared" si="1"/>
        <v>5</v>
      </c>
      <c r="G21" s="66">
        <v>485052</v>
      </c>
      <c r="H21" s="23">
        <f t="shared" si="2"/>
        <v>7</v>
      </c>
      <c r="I21" s="66">
        <v>50439</v>
      </c>
      <c r="J21" s="15">
        <f t="shared" si="3"/>
        <v>11</v>
      </c>
      <c r="K21" s="19">
        <f t="shared" si="4"/>
        <v>151821.67069133013</v>
      </c>
      <c r="L21" s="15">
        <f t="shared" si="5"/>
        <v>3</v>
      </c>
      <c r="M21" s="22">
        <f t="shared" si="6"/>
        <v>0.38775070917351495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80829</v>
      </c>
      <c r="E22" s="72">
        <f t="shared" si="0"/>
        <v>7.7680295177771604E-7</v>
      </c>
      <c r="F22" s="70">
        <f t="shared" si="1"/>
        <v>21</v>
      </c>
      <c r="G22" s="66">
        <v>52</v>
      </c>
      <c r="H22" s="23">
        <f t="shared" si="2"/>
        <v>21</v>
      </c>
      <c r="I22" s="66">
        <v>25</v>
      </c>
      <c r="J22" s="15">
        <f t="shared" si="3"/>
        <v>21</v>
      </c>
      <c r="K22" s="19">
        <f t="shared" si="4"/>
        <v>3233.16</v>
      </c>
      <c r="L22" s="15">
        <f t="shared" si="5"/>
        <v>21</v>
      </c>
      <c r="M22" s="22">
        <f t="shared" si="6"/>
        <v>1.9218794443462151E-4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48677</v>
      </c>
      <c r="E23" s="72">
        <f t="shared" si="0"/>
        <v>4.678078076393854E-7</v>
      </c>
      <c r="F23" s="70">
        <f t="shared" si="1"/>
        <v>22</v>
      </c>
      <c r="G23" s="66">
        <v>31</v>
      </c>
      <c r="H23" s="23">
        <f t="shared" si="2"/>
        <v>22</v>
      </c>
      <c r="I23" s="66">
        <v>17</v>
      </c>
      <c r="J23" s="15">
        <f t="shared" si="3"/>
        <v>22</v>
      </c>
      <c r="K23" s="19">
        <f t="shared" si="4"/>
        <v>2863.3529411764707</v>
      </c>
      <c r="L23" s="15">
        <f t="shared" si="5"/>
        <v>22</v>
      </c>
      <c r="M23" s="22">
        <f t="shared" si="6"/>
        <v>1.3068780221554263E-4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38707773</v>
      </c>
      <c r="E24" s="72">
        <f t="shared" si="0"/>
        <v>3.7199906374125351E-4</v>
      </c>
      <c r="F24" s="70">
        <f t="shared" si="1"/>
        <v>19</v>
      </c>
      <c r="G24" s="66">
        <v>11359</v>
      </c>
      <c r="H24" s="23">
        <f t="shared" si="2"/>
        <v>19</v>
      </c>
      <c r="I24" s="66">
        <v>2987</v>
      </c>
      <c r="J24" s="15">
        <f t="shared" si="3"/>
        <v>19</v>
      </c>
      <c r="K24" s="19">
        <f t="shared" si="4"/>
        <v>12958.745564111148</v>
      </c>
      <c r="L24" s="15">
        <f t="shared" si="5"/>
        <v>20</v>
      </c>
      <c r="M24" s="22">
        <f t="shared" si="6"/>
        <v>2.2962615601048578E-2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2052698870</v>
      </c>
      <c r="E25" s="72">
        <f t="shared" si="0"/>
        <v>1.9727357029367953E-2</v>
      </c>
      <c r="F25" s="70">
        <f t="shared" si="1"/>
        <v>13</v>
      </c>
      <c r="G25" s="66">
        <v>458468</v>
      </c>
      <c r="H25" s="23">
        <f t="shared" si="2"/>
        <v>8</v>
      </c>
      <c r="I25" s="66">
        <v>59060</v>
      </c>
      <c r="J25" s="15">
        <f t="shared" si="3"/>
        <v>8</v>
      </c>
      <c r="K25" s="19">
        <f t="shared" si="4"/>
        <v>34756.161022688793</v>
      </c>
      <c r="L25" s="15">
        <f t="shared" si="5"/>
        <v>15</v>
      </c>
      <c r="M25" s="22">
        <f t="shared" si="6"/>
        <v>0.45402479993234984</v>
      </c>
      <c r="N25" s="15">
        <f t="shared" si="7"/>
        <v>8</v>
      </c>
    </row>
    <row r="26" spans="2:15" ht="18.75" customHeight="1">
      <c r="B26" s="17" t="s">
        <v>21</v>
      </c>
      <c r="C26" s="18"/>
      <c r="D26" s="66">
        <v>6363956608</v>
      </c>
      <c r="E26" s="72">
        <f t="shared" si="0"/>
        <v>6.1160478022488231E-2</v>
      </c>
      <c r="F26" s="70">
        <f t="shared" si="1"/>
        <v>8</v>
      </c>
      <c r="G26" s="66">
        <v>261671</v>
      </c>
      <c r="H26" s="23">
        <f t="shared" si="2"/>
        <v>12</v>
      </c>
      <c r="I26" s="66">
        <v>42744</v>
      </c>
      <c r="J26" s="15">
        <f t="shared" si="3"/>
        <v>13</v>
      </c>
      <c r="K26" s="19">
        <f t="shared" si="4"/>
        <v>148885.37825191839</v>
      </c>
      <c r="L26" s="15">
        <f t="shared" si="5"/>
        <v>5</v>
      </c>
      <c r="M26" s="22">
        <f t="shared" si="6"/>
        <v>0.32859525987653848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554413235</v>
      </c>
      <c r="E27" s="72">
        <f t="shared" si="0"/>
        <v>5.3281599110793472E-3</v>
      </c>
      <c r="F27" s="70">
        <f t="shared" si="1"/>
        <v>17</v>
      </c>
      <c r="G27" s="66">
        <v>236204</v>
      </c>
      <c r="H27" s="23">
        <f t="shared" si="2"/>
        <v>14</v>
      </c>
      <c r="I27" s="66">
        <v>32797</v>
      </c>
      <c r="J27" s="15">
        <f t="shared" si="3"/>
        <v>14</v>
      </c>
      <c r="K27" s="19">
        <f t="shared" si="4"/>
        <v>16904.388663597281</v>
      </c>
      <c r="L27" s="15">
        <f t="shared" si="5"/>
        <v>18</v>
      </c>
      <c r="M27" s="22">
        <f t="shared" si="6"/>
        <v>0.25212752054489124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2212110397</v>
      </c>
      <c r="E28" s="72">
        <f t="shared" si="0"/>
        <v>2.1259373319573116E-2</v>
      </c>
      <c r="F28" s="70">
        <f t="shared" si="1"/>
        <v>12</v>
      </c>
      <c r="G28" s="66">
        <v>55819</v>
      </c>
      <c r="H28" s="23">
        <f t="shared" si="2"/>
        <v>18</v>
      </c>
      <c r="I28" s="66">
        <v>26437</v>
      </c>
      <c r="J28" s="15">
        <f t="shared" si="3"/>
        <v>15</v>
      </c>
      <c r="K28" s="19">
        <f t="shared" si="4"/>
        <v>83674.789007829939</v>
      </c>
      <c r="L28" s="15">
        <f t="shared" si="5"/>
        <v>10</v>
      </c>
      <c r="M28" s="22">
        <f t="shared" si="6"/>
        <v>0.20323490748072354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8606577</v>
      </c>
      <c r="E29" s="73">
        <f t="shared" si="0"/>
        <v>8.2713066081507879E-5</v>
      </c>
      <c r="F29" s="70">
        <f t="shared" si="1"/>
        <v>20</v>
      </c>
      <c r="G29" s="67">
        <v>4123</v>
      </c>
      <c r="H29" s="23">
        <f t="shared" si="2"/>
        <v>20</v>
      </c>
      <c r="I29" s="67">
        <v>524</v>
      </c>
      <c r="J29" s="15">
        <f t="shared" si="3"/>
        <v>20</v>
      </c>
      <c r="K29" s="26">
        <f t="shared" si="4"/>
        <v>16424.765267175571</v>
      </c>
      <c r="L29" s="15">
        <f t="shared" si="5"/>
        <v>19</v>
      </c>
      <c r="M29" s="29">
        <f t="shared" si="6"/>
        <v>4.0282593153496667E-3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104053415110</v>
      </c>
      <c r="E30" s="86"/>
      <c r="F30" s="87"/>
      <c r="G30" s="68">
        <v>3191982</v>
      </c>
      <c r="H30" s="87"/>
      <c r="I30" s="68">
        <v>121719</v>
      </c>
      <c r="J30" s="87"/>
      <c r="K30" s="30">
        <f t="shared" si="4"/>
        <v>854865.8394334492</v>
      </c>
      <c r="L30" s="87"/>
      <c r="M30" s="31">
        <f t="shared" si="6"/>
        <v>0.93571697634550777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68" priority="25" stopIfTrue="1">
      <formula>$F8&lt;=5</formula>
    </cfRule>
  </conditionalFormatting>
  <conditionalFormatting sqref="H8:H29">
    <cfRule type="expression" dxfId="867" priority="26" stopIfTrue="1">
      <formula>$H8&lt;=5</formula>
    </cfRule>
  </conditionalFormatting>
  <conditionalFormatting sqref="L8:L29">
    <cfRule type="expression" dxfId="866" priority="28" stopIfTrue="1">
      <formula>$L8&lt;=5</formula>
    </cfRule>
  </conditionalFormatting>
  <conditionalFormatting sqref="E8:E29">
    <cfRule type="expression" dxfId="865" priority="23" stopIfTrue="1">
      <formula>$F8&lt;=5</formula>
    </cfRule>
  </conditionalFormatting>
  <conditionalFormatting sqref="J8:J29">
    <cfRule type="expression" dxfId="864" priority="21" stopIfTrue="1">
      <formula>$J8&lt;=5</formula>
    </cfRule>
  </conditionalFormatting>
  <conditionalFormatting sqref="I8:I29">
    <cfRule type="expression" dxfId="863" priority="19" stopIfTrue="1">
      <formula>$J8&lt;=5</formula>
    </cfRule>
  </conditionalFormatting>
  <conditionalFormatting sqref="K8:K29">
    <cfRule type="expression" dxfId="862" priority="17" stopIfTrue="1">
      <formula>$L8&lt;=5</formula>
    </cfRule>
  </conditionalFormatting>
  <conditionalFormatting sqref="D8:D29">
    <cfRule type="expression" dxfId="861" priority="15" stopIfTrue="1">
      <formula>$F8&lt;=5</formula>
    </cfRule>
  </conditionalFormatting>
  <conditionalFormatting sqref="G8:G29">
    <cfRule type="expression" dxfId="860" priority="13" stopIfTrue="1">
      <formula>$H8&lt;=5</formula>
    </cfRule>
  </conditionalFormatting>
  <conditionalFormatting sqref="N8:N29">
    <cfRule type="expression" dxfId="859" priority="9" stopIfTrue="1">
      <formula>$N8&lt;=5</formula>
    </cfRule>
  </conditionalFormatting>
  <conditionalFormatting sqref="M8:M29">
    <cfRule type="expression" dxfId="85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248</v>
      </c>
    </row>
    <row r="3" spans="1:14" s="1" customFormat="1" ht="18.75" customHeight="1">
      <c r="A3" s="37"/>
      <c r="B3" s="97" t="s">
        <v>179</v>
      </c>
      <c r="C3" s="98"/>
      <c r="D3" s="106">
        <v>18785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221321532</v>
      </c>
      <c r="E8" s="42">
        <f t="shared" ref="E8:E29" si="0">IFERROR(D8/$D$30,0)</f>
        <v>1.5058635458905343E-2</v>
      </c>
      <c r="F8" s="43">
        <f>_xlfn.IFS(D8&gt;0,RANK(D8,$D$8:$D$29,0),D8=0,"-")</f>
        <v>15</v>
      </c>
      <c r="G8" s="61">
        <v>28371</v>
      </c>
      <c r="H8" s="48">
        <f>_xlfn.IFS(G8&gt;0,RANK(G8,$G$8:$G$29,0),G8=0,"-")</f>
        <v>14</v>
      </c>
      <c r="I8" s="61">
        <v>5928</v>
      </c>
      <c r="J8" s="43">
        <f>_xlfn.IFS(I8&gt;0,RANK(I8,$I$8:$I$29,0),I8=0,"-")</f>
        <v>12</v>
      </c>
      <c r="K8" s="44">
        <f>IFERROR(D8/I8,0)</f>
        <v>37334.94129554656</v>
      </c>
      <c r="L8" s="43">
        <f>_xlfn.IFS(K8&gt;0,RANK(K8,$K$8:$K$29,0),K8=0,"-")</f>
        <v>14</v>
      </c>
      <c r="M8" s="16">
        <f>IFERROR(I8/$D$3,0)</f>
        <v>0.31557093425605537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1673123066</v>
      </c>
      <c r="E9" s="47">
        <f t="shared" si="0"/>
        <v>0.11383867670308746</v>
      </c>
      <c r="F9" s="43">
        <f t="shared" ref="F9:F29" si="1">_xlfn.IFS(D9&gt;0,RANK(D9,$D$8:$D$29,0),D9=0,"-")</f>
        <v>3</v>
      </c>
      <c r="G9" s="62">
        <v>36447</v>
      </c>
      <c r="H9" s="48">
        <f t="shared" ref="H9:H29" si="2">_xlfn.IFS(G9&gt;0,RANK(G9,$G$8:$G$29,0),G9=0,"-")</f>
        <v>13</v>
      </c>
      <c r="I9" s="62">
        <v>7400</v>
      </c>
      <c r="J9" s="43">
        <f t="shared" ref="J9:J29" si="3">_xlfn.IFS(I9&gt;0,RANK(I9,$I$8:$I$29,0),I9=0,"-")</f>
        <v>11</v>
      </c>
      <c r="K9" s="49">
        <f t="shared" ref="K9:K29" si="4">IFERROR(D9/I9,0)</f>
        <v>226097.71162162162</v>
      </c>
      <c r="L9" s="43">
        <f t="shared" ref="L9:L29" si="5">_xlfn.IFS(K9&gt;0,RANK(K9,$K$8:$K$29,0),K9=0,"-")</f>
        <v>1</v>
      </c>
      <c r="M9" s="22">
        <f t="shared" ref="M9:M30" si="6">IFERROR(I9/$D$3,0)</f>
        <v>0.39393132818738358</v>
      </c>
      <c r="N9" s="15">
        <f t="shared" ref="N9:N29" si="7">_xlfn.IFS(M9&gt;0,RANK(M9,$M$8:$M$29,0),M9=0,"-")</f>
        <v>11</v>
      </c>
    </row>
    <row r="10" spans="1:14" ht="18.75" customHeight="1">
      <c r="B10" s="45" t="s">
        <v>30</v>
      </c>
      <c r="C10" s="46"/>
      <c r="D10" s="62">
        <v>189803951</v>
      </c>
      <c r="E10" s="47">
        <f t="shared" si="0"/>
        <v>1.291419086494003E-2</v>
      </c>
      <c r="F10" s="43">
        <f t="shared" si="1"/>
        <v>16</v>
      </c>
      <c r="G10" s="62">
        <v>16471</v>
      </c>
      <c r="H10" s="48">
        <f t="shared" si="2"/>
        <v>16</v>
      </c>
      <c r="I10" s="62">
        <v>3365</v>
      </c>
      <c r="J10" s="43">
        <f t="shared" si="3"/>
        <v>17</v>
      </c>
      <c r="K10" s="49">
        <f t="shared" si="4"/>
        <v>56405.334621099551</v>
      </c>
      <c r="L10" s="43">
        <f t="shared" si="5"/>
        <v>13</v>
      </c>
      <c r="M10" s="22">
        <f t="shared" si="6"/>
        <v>0.17913228639872239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1006714577</v>
      </c>
      <c r="E11" s="47">
        <f t="shared" si="0"/>
        <v>6.8496488747462198E-2</v>
      </c>
      <c r="F11" s="43">
        <f t="shared" si="1"/>
        <v>6</v>
      </c>
      <c r="G11" s="62">
        <v>160229</v>
      </c>
      <c r="H11" s="48">
        <f t="shared" si="2"/>
        <v>2</v>
      </c>
      <c r="I11" s="62">
        <v>13429</v>
      </c>
      <c r="J11" s="43">
        <f t="shared" si="3"/>
        <v>2</v>
      </c>
      <c r="K11" s="49">
        <f t="shared" si="4"/>
        <v>74965.714275076331</v>
      </c>
      <c r="L11" s="43">
        <f t="shared" si="5"/>
        <v>11</v>
      </c>
      <c r="M11" s="22">
        <f t="shared" si="6"/>
        <v>0.71487889273356398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389578868</v>
      </c>
      <c r="E12" s="47">
        <f t="shared" si="0"/>
        <v>2.6506802581255422E-2</v>
      </c>
      <c r="F12" s="43">
        <f t="shared" si="1"/>
        <v>11</v>
      </c>
      <c r="G12" s="62">
        <v>36636</v>
      </c>
      <c r="H12" s="48">
        <f t="shared" si="2"/>
        <v>12</v>
      </c>
      <c r="I12" s="62">
        <v>3560</v>
      </c>
      <c r="J12" s="43">
        <f t="shared" si="3"/>
        <v>16</v>
      </c>
      <c r="K12" s="49">
        <f t="shared" si="4"/>
        <v>109432.26629213484</v>
      </c>
      <c r="L12" s="43">
        <f t="shared" si="5"/>
        <v>7</v>
      </c>
      <c r="M12" s="22">
        <f t="shared" si="6"/>
        <v>0.18951290923609262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702501417</v>
      </c>
      <c r="E13" s="47">
        <f t="shared" si="0"/>
        <v>4.7797937473013016E-2</v>
      </c>
      <c r="F13" s="43">
        <f t="shared" si="1"/>
        <v>9</v>
      </c>
      <c r="G13" s="62">
        <v>97895</v>
      </c>
      <c r="H13" s="48">
        <f t="shared" si="2"/>
        <v>5</v>
      </c>
      <c r="I13" s="62">
        <v>8160</v>
      </c>
      <c r="J13" s="43">
        <f t="shared" si="3"/>
        <v>8</v>
      </c>
      <c r="K13" s="49">
        <f t="shared" si="4"/>
        <v>86090.859926470584</v>
      </c>
      <c r="L13" s="43">
        <f t="shared" si="5"/>
        <v>8</v>
      </c>
      <c r="M13" s="22">
        <f t="shared" si="6"/>
        <v>0.43438914027149322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689761184</v>
      </c>
      <c r="E14" s="47">
        <f t="shared" si="0"/>
        <v>4.6931096715700185E-2</v>
      </c>
      <c r="F14" s="43">
        <f t="shared" si="1"/>
        <v>10</v>
      </c>
      <c r="G14" s="62">
        <v>64747</v>
      </c>
      <c r="H14" s="48">
        <f t="shared" si="2"/>
        <v>6</v>
      </c>
      <c r="I14" s="62">
        <v>8624</v>
      </c>
      <c r="J14" s="43">
        <f t="shared" si="3"/>
        <v>6</v>
      </c>
      <c r="K14" s="49">
        <f t="shared" si="4"/>
        <v>79981.58441558441</v>
      </c>
      <c r="L14" s="43">
        <f t="shared" si="5"/>
        <v>9</v>
      </c>
      <c r="M14" s="22">
        <f t="shared" si="6"/>
        <v>0.45908969922810755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42527845</v>
      </c>
      <c r="E15" s="47">
        <f t="shared" si="0"/>
        <v>2.8935788981789188E-3</v>
      </c>
      <c r="F15" s="43">
        <f t="shared" si="1"/>
        <v>18</v>
      </c>
      <c r="G15" s="62">
        <v>11691</v>
      </c>
      <c r="H15" s="48">
        <f t="shared" si="2"/>
        <v>17</v>
      </c>
      <c r="I15" s="62">
        <v>2582</v>
      </c>
      <c r="J15" s="43">
        <f t="shared" si="3"/>
        <v>18</v>
      </c>
      <c r="K15" s="49">
        <f t="shared" si="4"/>
        <v>16470.892718822619</v>
      </c>
      <c r="L15" s="43">
        <f t="shared" si="5"/>
        <v>20</v>
      </c>
      <c r="M15" s="22">
        <f t="shared" si="6"/>
        <v>0.13745009315943571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2909118582</v>
      </c>
      <c r="E16" s="47">
        <f t="shared" si="0"/>
        <v>0.19793535602792425</v>
      </c>
      <c r="F16" s="43">
        <f t="shared" si="1"/>
        <v>1</v>
      </c>
      <c r="G16" s="62">
        <v>197807</v>
      </c>
      <c r="H16" s="48">
        <f t="shared" si="2"/>
        <v>1</v>
      </c>
      <c r="I16" s="62">
        <v>14615</v>
      </c>
      <c r="J16" s="43">
        <f t="shared" si="3"/>
        <v>1</v>
      </c>
      <c r="K16" s="49">
        <f t="shared" si="4"/>
        <v>199050.19377352035</v>
      </c>
      <c r="L16" s="43">
        <f t="shared" si="5"/>
        <v>2</v>
      </c>
      <c r="M16" s="22">
        <f t="shared" si="6"/>
        <v>0.77801437317008248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1004958299</v>
      </c>
      <c r="E17" s="47">
        <f t="shared" si="0"/>
        <v>6.8376992239700382E-2</v>
      </c>
      <c r="F17" s="43">
        <f t="shared" si="1"/>
        <v>7</v>
      </c>
      <c r="G17" s="62">
        <v>64701</v>
      </c>
      <c r="H17" s="48">
        <f t="shared" si="2"/>
        <v>7</v>
      </c>
      <c r="I17" s="62">
        <v>8732</v>
      </c>
      <c r="J17" s="43">
        <f t="shared" si="3"/>
        <v>5</v>
      </c>
      <c r="K17" s="49">
        <f t="shared" si="4"/>
        <v>115089.13181401741</v>
      </c>
      <c r="L17" s="43">
        <f t="shared" si="5"/>
        <v>6</v>
      </c>
      <c r="M17" s="22">
        <f t="shared" si="6"/>
        <v>0.46483896726111257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1013020861</v>
      </c>
      <c r="E18" s="47">
        <f t="shared" si="0"/>
        <v>6.8925565986347054E-2</v>
      </c>
      <c r="F18" s="43">
        <f t="shared" si="1"/>
        <v>5</v>
      </c>
      <c r="G18" s="62">
        <v>158523</v>
      </c>
      <c r="H18" s="48">
        <f t="shared" si="2"/>
        <v>3</v>
      </c>
      <c r="I18" s="62">
        <v>13177</v>
      </c>
      <c r="J18" s="43">
        <f t="shared" si="3"/>
        <v>3</v>
      </c>
      <c r="K18" s="49">
        <f t="shared" si="4"/>
        <v>76877.95864005464</v>
      </c>
      <c r="L18" s="43">
        <f t="shared" si="5"/>
        <v>10</v>
      </c>
      <c r="M18" s="22">
        <f t="shared" si="6"/>
        <v>0.7014639339898856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227292371</v>
      </c>
      <c r="E19" s="47">
        <f t="shared" si="0"/>
        <v>1.5464889143634107E-2</v>
      </c>
      <c r="F19" s="43">
        <f t="shared" si="1"/>
        <v>14</v>
      </c>
      <c r="G19" s="62">
        <v>56086</v>
      </c>
      <c r="H19" s="48">
        <f t="shared" si="2"/>
        <v>9</v>
      </c>
      <c r="I19" s="62">
        <v>7773</v>
      </c>
      <c r="J19" s="43">
        <f t="shared" si="3"/>
        <v>9</v>
      </c>
      <c r="K19" s="49">
        <f t="shared" si="4"/>
        <v>29241.267335649041</v>
      </c>
      <c r="L19" s="43">
        <f t="shared" si="5"/>
        <v>17</v>
      </c>
      <c r="M19" s="22">
        <f t="shared" si="6"/>
        <v>0.41378759648655844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1828371345</v>
      </c>
      <c r="E20" s="47">
        <f t="shared" si="0"/>
        <v>0.12440171238225234</v>
      </c>
      <c r="F20" s="43">
        <f t="shared" si="1"/>
        <v>2</v>
      </c>
      <c r="G20" s="62">
        <v>151383</v>
      </c>
      <c r="H20" s="48">
        <f t="shared" si="2"/>
        <v>4</v>
      </c>
      <c r="I20" s="62">
        <v>12498</v>
      </c>
      <c r="J20" s="43">
        <f t="shared" si="3"/>
        <v>4</v>
      </c>
      <c r="K20" s="49">
        <f t="shared" si="4"/>
        <v>146293.11449831974</v>
      </c>
      <c r="L20" s="43">
        <f t="shared" si="5"/>
        <v>5</v>
      </c>
      <c r="M20" s="22">
        <f t="shared" si="6"/>
        <v>0.66531807293052969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1192440338</v>
      </c>
      <c r="E21" s="47">
        <f t="shared" si="0"/>
        <v>8.1133201068009392E-2</v>
      </c>
      <c r="F21" s="43">
        <f t="shared" si="1"/>
        <v>4</v>
      </c>
      <c r="G21" s="62">
        <v>64163</v>
      </c>
      <c r="H21" s="48">
        <f t="shared" si="2"/>
        <v>8</v>
      </c>
      <c r="I21" s="62">
        <v>7643</v>
      </c>
      <c r="J21" s="43">
        <f t="shared" si="3"/>
        <v>10</v>
      </c>
      <c r="K21" s="49">
        <f t="shared" si="4"/>
        <v>156017.31492869291</v>
      </c>
      <c r="L21" s="43">
        <f t="shared" si="5"/>
        <v>4</v>
      </c>
      <c r="M21" s="22">
        <f t="shared" si="6"/>
        <v>0.40686718126164495</v>
      </c>
      <c r="N21" s="15">
        <f t="shared" si="7"/>
        <v>10</v>
      </c>
    </row>
    <row r="22" spans="2:15" ht="18.75" customHeight="1">
      <c r="B22" s="17" t="s">
        <v>295</v>
      </c>
      <c r="C22" s="75"/>
      <c r="D22" s="62">
        <v>127822</v>
      </c>
      <c r="E22" s="47">
        <f t="shared" si="0"/>
        <v>8.6969617652393563E-6</v>
      </c>
      <c r="F22" s="43">
        <f t="shared" si="1"/>
        <v>21</v>
      </c>
      <c r="G22" s="62">
        <v>9</v>
      </c>
      <c r="H22" s="48">
        <f t="shared" si="2"/>
        <v>21</v>
      </c>
      <c r="I22" s="62">
        <v>4</v>
      </c>
      <c r="J22" s="43">
        <f t="shared" si="3"/>
        <v>21</v>
      </c>
      <c r="K22" s="49">
        <f t="shared" si="4"/>
        <v>31955.5</v>
      </c>
      <c r="L22" s="43">
        <f t="shared" si="5"/>
        <v>15</v>
      </c>
      <c r="M22" s="22">
        <f t="shared" si="6"/>
        <v>2.1293585307426138E-4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1282</v>
      </c>
      <c r="E23" s="47">
        <f t="shared" si="0"/>
        <v>8.7226807459098242E-8</v>
      </c>
      <c r="F23" s="43">
        <f t="shared" si="1"/>
        <v>22</v>
      </c>
      <c r="G23" s="62">
        <v>4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1282</v>
      </c>
      <c r="L23" s="43">
        <f t="shared" si="5"/>
        <v>22</v>
      </c>
      <c r="M23" s="22">
        <f t="shared" si="6"/>
        <v>5.3233963268565346E-5</v>
      </c>
      <c r="N23" s="15">
        <f t="shared" si="7"/>
        <v>22</v>
      </c>
    </row>
    <row r="24" spans="2:15" ht="18.75" customHeight="1">
      <c r="B24" s="45" t="s">
        <v>135</v>
      </c>
      <c r="C24" s="46"/>
      <c r="D24" s="62">
        <v>11184129</v>
      </c>
      <c r="E24" s="47">
        <f t="shared" si="0"/>
        <v>7.6096401472754832E-4</v>
      </c>
      <c r="F24" s="43">
        <f t="shared" si="1"/>
        <v>19</v>
      </c>
      <c r="G24" s="62">
        <v>1781</v>
      </c>
      <c r="H24" s="48">
        <f t="shared" si="2"/>
        <v>19</v>
      </c>
      <c r="I24" s="62">
        <v>473</v>
      </c>
      <c r="J24" s="43">
        <f t="shared" si="3"/>
        <v>19</v>
      </c>
      <c r="K24" s="49">
        <f t="shared" si="4"/>
        <v>23645.093023255813</v>
      </c>
      <c r="L24" s="43">
        <f t="shared" si="5"/>
        <v>18</v>
      </c>
      <c r="M24" s="22">
        <f t="shared" si="6"/>
        <v>2.5179664626031408E-2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252733433</v>
      </c>
      <c r="E25" s="47">
        <f t="shared" si="0"/>
        <v>1.7195889624623952E-2</v>
      </c>
      <c r="F25" s="43">
        <f t="shared" si="1"/>
        <v>13</v>
      </c>
      <c r="G25" s="62">
        <v>55102</v>
      </c>
      <c r="H25" s="48">
        <f t="shared" si="2"/>
        <v>10</v>
      </c>
      <c r="I25" s="62">
        <v>8182</v>
      </c>
      <c r="J25" s="43">
        <f t="shared" si="3"/>
        <v>7</v>
      </c>
      <c r="K25" s="49">
        <f t="shared" si="4"/>
        <v>30888.955389880226</v>
      </c>
      <c r="L25" s="43">
        <f t="shared" si="5"/>
        <v>16</v>
      </c>
      <c r="M25" s="22">
        <f t="shared" si="6"/>
        <v>0.43556028746340164</v>
      </c>
      <c r="N25" s="15">
        <f t="shared" si="7"/>
        <v>7</v>
      </c>
    </row>
    <row r="26" spans="2:15" ht="18.75" customHeight="1">
      <c r="B26" s="45" t="s">
        <v>58</v>
      </c>
      <c r="C26" s="46"/>
      <c r="D26" s="62">
        <v>939207940</v>
      </c>
      <c r="E26" s="47">
        <f t="shared" si="0"/>
        <v>6.3903362048702256E-2</v>
      </c>
      <c r="F26" s="43">
        <f t="shared" si="1"/>
        <v>8</v>
      </c>
      <c r="G26" s="62">
        <v>28072</v>
      </c>
      <c r="H26" s="48">
        <f t="shared" si="2"/>
        <v>15</v>
      </c>
      <c r="I26" s="62">
        <v>5493</v>
      </c>
      <c r="J26" s="43">
        <f t="shared" si="3"/>
        <v>13</v>
      </c>
      <c r="K26" s="49">
        <f t="shared" si="4"/>
        <v>170982.69433824869</v>
      </c>
      <c r="L26" s="43">
        <f t="shared" si="5"/>
        <v>3</v>
      </c>
      <c r="M26" s="22">
        <f t="shared" si="6"/>
        <v>0.29241416023422945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93535842</v>
      </c>
      <c r="E27" s="47">
        <f t="shared" si="0"/>
        <v>6.3641442126822429E-3</v>
      </c>
      <c r="F27" s="43">
        <f t="shared" si="1"/>
        <v>17</v>
      </c>
      <c r="G27" s="62">
        <v>39445</v>
      </c>
      <c r="H27" s="48">
        <f t="shared" si="2"/>
        <v>11</v>
      </c>
      <c r="I27" s="62">
        <v>5459</v>
      </c>
      <c r="J27" s="43">
        <f t="shared" si="3"/>
        <v>14</v>
      </c>
      <c r="K27" s="49">
        <f t="shared" si="4"/>
        <v>17134.244733467669</v>
      </c>
      <c r="L27" s="43">
        <f t="shared" si="5"/>
        <v>19</v>
      </c>
      <c r="M27" s="22">
        <f t="shared" si="6"/>
        <v>0.29060420548309823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309650658</v>
      </c>
      <c r="E28" s="47">
        <f t="shared" si="0"/>
        <v>2.1068516634125647E-2</v>
      </c>
      <c r="F28" s="43">
        <f t="shared" si="1"/>
        <v>12</v>
      </c>
      <c r="G28" s="62">
        <v>9496</v>
      </c>
      <c r="H28" s="48">
        <f t="shared" si="2"/>
        <v>18</v>
      </c>
      <c r="I28" s="62">
        <v>4305</v>
      </c>
      <c r="J28" s="43">
        <f t="shared" si="3"/>
        <v>15</v>
      </c>
      <c r="K28" s="62">
        <f t="shared" si="4"/>
        <v>71928.143554006965</v>
      </c>
      <c r="L28" s="43">
        <f t="shared" si="5"/>
        <v>12</v>
      </c>
      <c r="M28" s="22">
        <f t="shared" si="6"/>
        <v>0.22917221187117381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341198</v>
      </c>
      <c r="E29" s="52">
        <f t="shared" si="0"/>
        <v>2.3214986155561157E-5</v>
      </c>
      <c r="F29" s="43">
        <f t="shared" si="1"/>
        <v>20</v>
      </c>
      <c r="G29" s="63">
        <v>281</v>
      </c>
      <c r="H29" s="48">
        <f t="shared" si="2"/>
        <v>20</v>
      </c>
      <c r="I29" s="63">
        <v>46</v>
      </c>
      <c r="J29" s="43">
        <f t="shared" si="3"/>
        <v>20</v>
      </c>
      <c r="K29" s="53">
        <f t="shared" si="4"/>
        <v>7417.347826086957</v>
      </c>
      <c r="L29" s="43">
        <f t="shared" si="5"/>
        <v>21</v>
      </c>
      <c r="M29" s="29">
        <f t="shared" si="6"/>
        <v>2.4487623103540057E-3</v>
      </c>
      <c r="N29" s="15">
        <f t="shared" si="7"/>
        <v>20</v>
      </c>
    </row>
    <row r="30" spans="2:15" ht="18.75" customHeight="1" thickTop="1">
      <c r="B30" s="54" t="s">
        <v>136</v>
      </c>
      <c r="C30" s="55"/>
      <c r="D30" s="64">
        <v>14697316540</v>
      </c>
      <c r="E30" s="86"/>
      <c r="F30" s="87"/>
      <c r="G30" s="64">
        <v>395897</v>
      </c>
      <c r="H30" s="87"/>
      <c r="I30" s="64">
        <v>17157</v>
      </c>
      <c r="J30" s="87"/>
      <c r="K30" s="56">
        <f>IFERROR(D30/I30,0)</f>
        <v>856636.73952322663</v>
      </c>
      <c r="L30" s="87"/>
      <c r="M30" s="31">
        <f t="shared" si="6"/>
        <v>0.91333510779877558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74" priority="33" stopIfTrue="1">
      <formula>$F8&lt;=5</formula>
    </cfRule>
  </conditionalFormatting>
  <conditionalFormatting sqref="H8:H29">
    <cfRule type="expression" dxfId="273" priority="34" stopIfTrue="1">
      <formula>$H8&lt;=5</formula>
    </cfRule>
  </conditionalFormatting>
  <conditionalFormatting sqref="J8:J29">
    <cfRule type="expression" dxfId="272" priority="35" stopIfTrue="1">
      <formula>$J8&lt;=5</formula>
    </cfRule>
  </conditionalFormatting>
  <conditionalFormatting sqref="L8:L29">
    <cfRule type="expression" dxfId="271" priority="36" stopIfTrue="1">
      <formula>$L8&lt;=5</formula>
    </cfRule>
  </conditionalFormatting>
  <conditionalFormatting sqref="E8:E29">
    <cfRule type="expression" dxfId="270" priority="31" stopIfTrue="1">
      <formula>$F8&lt;=5</formula>
    </cfRule>
  </conditionalFormatting>
  <conditionalFormatting sqref="G8:G29">
    <cfRule type="expression" dxfId="269" priority="29" stopIfTrue="1">
      <formula>$H8&lt;=5</formula>
    </cfRule>
  </conditionalFormatting>
  <conditionalFormatting sqref="I8:I29">
    <cfRule type="expression" dxfId="268" priority="27" stopIfTrue="1">
      <formula>$J8&lt;=5</formula>
    </cfRule>
  </conditionalFormatting>
  <conditionalFormatting sqref="K8:K29">
    <cfRule type="expression" dxfId="267" priority="25" stopIfTrue="1">
      <formula>$L8&lt;=5</formula>
    </cfRule>
  </conditionalFormatting>
  <conditionalFormatting sqref="D8:D29">
    <cfRule type="expression" dxfId="266" priority="23" stopIfTrue="1">
      <formula>$F8&lt;=5</formula>
    </cfRule>
  </conditionalFormatting>
  <conditionalFormatting sqref="N8:N29">
    <cfRule type="expression" dxfId="265" priority="17" stopIfTrue="1">
      <formula>$N8&lt;=5</formula>
    </cfRule>
  </conditionalFormatting>
  <conditionalFormatting sqref="M8:M29">
    <cfRule type="expression" dxfId="26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249</v>
      </c>
    </row>
    <row r="3" spans="1:14" s="1" customFormat="1" ht="18.75" customHeight="1">
      <c r="A3" s="37"/>
      <c r="B3" s="97" t="s">
        <v>179</v>
      </c>
      <c r="C3" s="98"/>
      <c r="D3" s="106">
        <v>25056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314369321</v>
      </c>
      <c r="E8" s="42">
        <f t="shared" ref="E8:E29" si="0">IFERROR(D8/$D$30,0)</f>
        <v>1.4789402095835505E-2</v>
      </c>
      <c r="F8" s="43">
        <f>_xlfn.IFS(D8&gt;0,RANK(D8,$D$8:$D$29,0),D8=0,"-")</f>
        <v>14</v>
      </c>
      <c r="G8" s="61">
        <v>39956</v>
      </c>
      <c r="H8" s="48">
        <f>_xlfn.IFS(G8&gt;0,RANK(G8,$G$8:$G$29,0),G8=0,"-")</f>
        <v>15</v>
      </c>
      <c r="I8" s="61">
        <v>7880</v>
      </c>
      <c r="J8" s="43">
        <f>_xlfn.IFS(I8&gt;0,RANK(I8,$I$8:$I$29,0),I8=0,"-")</f>
        <v>12</v>
      </c>
      <c r="K8" s="44">
        <f>IFERROR(D8/I8,0)</f>
        <v>39894.583883248728</v>
      </c>
      <c r="L8" s="43">
        <f>_xlfn.IFS(K8&gt;0,RANK(K8,$K$8:$K$29,0),K8=0,"-")</f>
        <v>14</v>
      </c>
      <c r="M8" s="16">
        <f>IFERROR(I8/$D$3,0)</f>
        <v>0.31449553001277142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2389085492</v>
      </c>
      <c r="E9" s="47">
        <f t="shared" si="0"/>
        <v>0.11239374717011587</v>
      </c>
      <c r="F9" s="43">
        <f t="shared" ref="F9:F29" si="1">_xlfn.IFS(D9&gt;0,RANK(D9,$D$8:$D$29,0),D9=0,"-")</f>
        <v>3</v>
      </c>
      <c r="G9" s="62">
        <v>57277</v>
      </c>
      <c r="H9" s="48">
        <f t="shared" ref="H9:H29" si="2">_xlfn.IFS(G9&gt;0,RANK(G9,$G$8:$G$29,0),G9=0,"-")</f>
        <v>11</v>
      </c>
      <c r="I9" s="62">
        <v>10488</v>
      </c>
      <c r="J9" s="43">
        <f t="shared" ref="J9:J29" si="3">_xlfn.IFS(I9&gt;0,RANK(I9,$I$8:$I$29,0),I9=0,"-")</f>
        <v>9</v>
      </c>
      <c r="K9" s="49">
        <f t="shared" ref="K9:K29" si="4">IFERROR(D9/I9,0)</f>
        <v>227792.28565980168</v>
      </c>
      <c r="L9" s="43">
        <f t="shared" ref="L9:L29" si="5">_xlfn.IFS(K9&gt;0,RANK(K9,$K$8:$K$29,0),K9=0,"-")</f>
        <v>1</v>
      </c>
      <c r="M9" s="22">
        <f t="shared" ref="M9:M30" si="6">IFERROR(I9/$D$3,0)</f>
        <v>0.41858237547892718</v>
      </c>
      <c r="N9" s="15">
        <f t="shared" ref="N9:N29" si="7">_xlfn.IFS(M9&gt;0,RANK(M9,$M$8:$M$29,0),M9=0,"-")</f>
        <v>9</v>
      </c>
    </row>
    <row r="10" spans="1:14" ht="18.75" customHeight="1">
      <c r="B10" s="45" t="s">
        <v>137</v>
      </c>
      <c r="C10" s="46"/>
      <c r="D10" s="62">
        <v>452941121</v>
      </c>
      <c r="E10" s="47">
        <f t="shared" si="0"/>
        <v>2.1308467196795845E-2</v>
      </c>
      <c r="F10" s="43">
        <f t="shared" si="1"/>
        <v>12</v>
      </c>
      <c r="G10" s="62">
        <v>20172</v>
      </c>
      <c r="H10" s="48">
        <f t="shared" si="2"/>
        <v>16</v>
      </c>
      <c r="I10" s="62">
        <v>3754</v>
      </c>
      <c r="J10" s="43">
        <f t="shared" si="3"/>
        <v>17</v>
      </c>
      <c r="K10" s="49">
        <f t="shared" si="4"/>
        <v>120655.59962706447</v>
      </c>
      <c r="L10" s="43">
        <f t="shared" si="5"/>
        <v>8</v>
      </c>
      <c r="M10" s="22">
        <f t="shared" si="6"/>
        <v>0.14982439335887612</v>
      </c>
      <c r="N10" s="15">
        <f t="shared" si="7"/>
        <v>17</v>
      </c>
    </row>
    <row r="11" spans="1:14" ht="18.75" customHeight="1">
      <c r="B11" s="45" t="s">
        <v>138</v>
      </c>
      <c r="C11" s="46"/>
      <c r="D11" s="62">
        <v>1335308911</v>
      </c>
      <c r="E11" s="47">
        <f t="shared" si="0"/>
        <v>6.28191718711993E-2</v>
      </c>
      <c r="F11" s="43">
        <f t="shared" si="1"/>
        <v>9</v>
      </c>
      <c r="G11" s="62">
        <v>217182</v>
      </c>
      <c r="H11" s="48">
        <f t="shared" si="2"/>
        <v>3</v>
      </c>
      <c r="I11" s="62">
        <v>16987</v>
      </c>
      <c r="J11" s="43">
        <f t="shared" si="3"/>
        <v>3</v>
      </c>
      <c r="K11" s="49">
        <f t="shared" si="4"/>
        <v>78607.69476658621</v>
      </c>
      <c r="L11" s="43">
        <f t="shared" si="5"/>
        <v>11</v>
      </c>
      <c r="M11" s="22">
        <f t="shared" si="6"/>
        <v>0.67796136653895278</v>
      </c>
      <c r="N11" s="15">
        <f t="shared" si="7"/>
        <v>3</v>
      </c>
    </row>
    <row r="12" spans="1:14" ht="18.75" customHeight="1">
      <c r="B12" s="45" t="s">
        <v>139</v>
      </c>
      <c r="C12" s="46"/>
      <c r="D12" s="62">
        <v>819573178</v>
      </c>
      <c r="E12" s="47">
        <f t="shared" si="0"/>
        <v>3.8556552649117323E-2</v>
      </c>
      <c r="F12" s="43">
        <f t="shared" si="1"/>
        <v>10</v>
      </c>
      <c r="G12" s="62">
        <v>46703</v>
      </c>
      <c r="H12" s="48">
        <f t="shared" si="2"/>
        <v>12</v>
      </c>
      <c r="I12" s="62">
        <v>4667</v>
      </c>
      <c r="J12" s="43">
        <f t="shared" si="3"/>
        <v>16</v>
      </c>
      <c r="K12" s="49">
        <f t="shared" si="4"/>
        <v>175610.2802656953</v>
      </c>
      <c r="L12" s="43">
        <f t="shared" si="5"/>
        <v>4</v>
      </c>
      <c r="M12" s="22">
        <f t="shared" si="6"/>
        <v>0.18626277139208175</v>
      </c>
      <c r="N12" s="15">
        <f t="shared" si="7"/>
        <v>16</v>
      </c>
    </row>
    <row r="13" spans="1:14" ht="18.75" customHeight="1">
      <c r="B13" s="45" t="s">
        <v>140</v>
      </c>
      <c r="C13" s="46"/>
      <c r="D13" s="62">
        <v>1397684087</v>
      </c>
      <c r="E13" s="47">
        <f t="shared" si="0"/>
        <v>6.5753591666769973E-2</v>
      </c>
      <c r="F13" s="43">
        <f t="shared" si="1"/>
        <v>6</v>
      </c>
      <c r="G13" s="62">
        <v>141987</v>
      </c>
      <c r="H13" s="48">
        <f t="shared" si="2"/>
        <v>5</v>
      </c>
      <c r="I13" s="62">
        <v>11070</v>
      </c>
      <c r="J13" s="43">
        <f t="shared" si="3"/>
        <v>6</v>
      </c>
      <c r="K13" s="49">
        <f t="shared" si="4"/>
        <v>126258.72511291779</v>
      </c>
      <c r="L13" s="43">
        <f t="shared" si="5"/>
        <v>7</v>
      </c>
      <c r="M13" s="22">
        <f t="shared" si="6"/>
        <v>0.44181034482758619</v>
      </c>
      <c r="N13" s="15">
        <f t="shared" si="7"/>
        <v>6</v>
      </c>
    </row>
    <row r="14" spans="1:14" ht="18.75" customHeight="1">
      <c r="B14" s="45" t="s">
        <v>141</v>
      </c>
      <c r="C14" s="46"/>
      <c r="D14" s="62">
        <v>763209112</v>
      </c>
      <c r="E14" s="47">
        <f t="shared" si="0"/>
        <v>3.5904923561461501E-2</v>
      </c>
      <c r="F14" s="43">
        <f t="shared" si="1"/>
        <v>11</v>
      </c>
      <c r="G14" s="62">
        <v>69749</v>
      </c>
      <c r="H14" s="48">
        <f t="shared" si="2"/>
        <v>10</v>
      </c>
      <c r="I14" s="62">
        <v>10642</v>
      </c>
      <c r="J14" s="43">
        <f t="shared" si="3"/>
        <v>8</v>
      </c>
      <c r="K14" s="49">
        <f t="shared" si="4"/>
        <v>71716.699116707387</v>
      </c>
      <c r="L14" s="43">
        <f t="shared" si="5"/>
        <v>12</v>
      </c>
      <c r="M14" s="22">
        <f t="shared" si="6"/>
        <v>0.42472860791826311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51241536</v>
      </c>
      <c r="E15" s="47">
        <f t="shared" si="0"/>
        <v>2.4106413358071619E-3</v>
      </c>
      <c r="F15" s="43">
        <f t="shared" si="1"/>
        <v>18</v>
      </c>
      <c r="G15" s="62">
        <v>13694</v>
      </c>
      <c r="H15" s="48">
        <f t="shared" si="2"/>
        <v>17</v>
      </c>
      <c r="I15" s="62">
        <v>2982</v>
      </c>
      <c r="J15" s="43">
        <f t="shared" si="3"/>
        <v>18</v>
      </c>
      <c r="K15" s="49">
        <f t="shared" si="4"/>
        <v>17183.613682092557</v>
      </c>
      <c r="L15" s="43">
        <f t="shared" si="5"/>
        <v>18</v>
      </c>
      <c r="M15" s="22">
        <f t="shared" si="6"/>
        <v>0.11901340996168583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4262754058</v>
      </c>
      <c r="E16" s="47">
        <f t="shared" si="0"/>
        <v>0.20053987328940567</v>
      </c>
      <c r="F16" s="43">
        <f t="shared" si="1"/>
        <v>1</v>
      </c>
      <c r="G16" s="62">
        <v>281772</v>
      </c>
      <c r="H16" s="48">
        <f t="shared" si="2"/>
        <v>1</v>
      </c>
      <c r="I16" s="62">
        <v>19161</v>
      </c>
      <c r="J16" s="43">
        <f t="shared" si="3"/>
        <v>1</v>
      </c>
      <c r="K16" s="49">
        <f t="shared" si="4"/>
        <v>222470.33338552268</v>
      </c>
      <c r="L16" s="43">
        <f t="shared" si="5"/>
        <v>2</v>
      </c>
      <c r="M16" s="22">
        <f t="shared" si="6"/>
        <v>0.76472701149425293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1366222441</v>
      </c>
      <c r="E17" s="47">
        <f t="shared" si="0"/>
        <v>6.4273488799827569E-2</v>
      </c>
      <c r="F17" s="43">
        <f t="shared" si="1"/>
        <v>7</v>
      </c>
      <c r="G17" s="62">
        <v>91519</v>
      </c>
      <c r="H17" s="48">
        <f t="shared" si="2"/>
        <v>6</v>
      </c>
      <c r="I17" s="62">
        <v>11369</v>
      </c>
      <c r="J17" s="43">
        <f t="shared" si="3"/>
        <v>5</v>
      </c>
      <c r="K17" s="49">
        <f t="shared" si="4"/>
        <v>120170.85416483419</v>
      </c>
      <c r="L17" s="43">
        <f t="shared" si="5"/>
        <v>9</v>
      </c>
      <c r="M17" s="22">
        <f t="shared" si="6"/>
        <v>0.45374361430395915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1452139658</v>
      </c>
      <c r="E18" s="47">
        <f t="shared" si="0"/>
        <v>6.8315436230086374E-2</v>
      </c>
      <c r="F18" s="43">
        <f t="shared" si="1"/>
        <v>5</v>
      </c>
      <c r="G18" s="62">
        <v>230576</v>
      </c>
      <c r="H18" s="48">
        <f t="shared" si="2"/>
        <v>2</v>
      </c>
      <c r="I18" s="62">
        <v>17682</v>
      </c>
      <c r="J18" s="43">
        <f t="shared" si="3"/>
        <v>2</v>
      </c>
      <c r="K18" s="49">
        <f t="shared" si="4"/>
        <v>82125.305847754775</v>
      </c>
      <c r="L18" s="43">
        <f t="shared" si="5"/>
        <v>10</v>
      </c>
      <c r="M18" s="22">
        <f t="shared" si="6"/>
        <v>0.70569923371647514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346572518</v>
      </c>
      <c r="E19" s="47">
        <f t="shared" si="0"/>
        <v>1.6304390987529564E-2</v>
      </c>
      <c r="F19" s="43">
        <f t="shared" si="1"/>
        <v>13</v>
      </c>
      <c r="G19" s="62">
        <v>75749</v>
      </c>
      <c r="H19" s="48">
        <f t="shared" si="2"/>
        <v>9</v>
      </c>
      <c r="I19" s="62">
        <v>10361</v>
      </c>
      <c r="J19" s="43">
        <f t="shared" si="3"/>
        <v>10</v>
      </c>
      <c r="K19" s="49">
        <f t="shared" si="4"/>
        <v>33449.717015732072</v>
      </c>
      <c r="L19" s="43">
        <f t="shared" si="5"/>
        <v>15</v>
      </c>
      <c r="M19" s="22">
        <f t="shared" si="6"/>
        <v>0.41351372924648788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2751419689</v>
      </c>
      <c r="E20" s="47">
        <f t="shared" si="0"/>
        <v>0.12943964120156518</v>
      </c>
      <c r="F20" s="43">
        <f t="shared" si="1"/>
        <v>2</v>
      </c>
      <c r="G20" s="62">
        <v>216737</v>
      </c>
      <c r="H20" s="48">
        <f t="shared" si="2"/>
        <v>4</v>
      </c>
      <c r="I20" s="62">
        <v>16671</v>
      </c>
      <c r="J20" s="43">
        <f t="shared" si="3"/>
        <v>4</v>
      </c>
      <c r="K20" s="49">
        <f t="shared" si="4"/>
        <v>165042.27034970908</v>
      </c>
      <c r="L20" s="43">
        <f t="shared" si="5"/>
        <v>6</v>
      </c>
      <c r="M20" s="22">
        <f t="shared" si="6"/>
        <v>0.66534961685823757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1504462635</v>
      </c>
      <c r="E21" s="47">
        <f t="shared" si="0"/>
        <v>7.0776953604754597E-2</v>
      </c>
      <c r="F21" s="43">
        <f t="shared" si="1"/>
        <v>4</v>
      </c>
      <c r="G21" s="62">
        <v>85384</v>
      </c>
      <c r="H21" s="48">
        <f t="shared" si="2"/>
        <v>7</v>
      </c>
      <c r="I21" s="62">
        <v>9000</v>
      </c>
      <c r="J21" s="43">
        <f t="shared" si="3"/>
        <v>11</v>
      </c>
      <c r="K21" s="49">
        <f t="shared" si="4"/>
        <v>167162.51500000001</v>
      </c>
      <c r="L21" s="43">
        <f t="shared" si="5"/>
        <v>5</v>
      </c>
      <c r="M21" s="22">
        <f t="shared" si="6"/>
        <v>0.35919540229885055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23553</v>
      </c>
      <c r="E22" s="47">
        <f t="shared" si="0"/>
        <v>1.1080431972661023E-6</v>
      </c>
      <c r="F22" s="43">
        <f t="shared" si="1"/>
        <v>21</v>
      </c>
      <c r="G22" s="62">
        <v>25</v>
      </c>
      <c r="H22" s="48">
        <f t="shared" si="2"/>
        <v>21</v>
      </c>
      <c r="I22" s="62">
        <v>6</v>
      </c>
      <c r="J22" s="43">
        <f t="shared" si="3"/>
        <v>21</v>
      </c>
      <c r="K22" s="49">
        <f t="shared" si="4"/>
        <v>3925.5</v>
      </c>
      <c r="L22" s="43">
        <f t="shared" si="5"/>
        <v>21</v>
      </c>
      <c r="M22" s="22">
        <f t="shared" si="6"/>
        <v>2.3946360153256704E-4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2771</v>
      </c>
      <c r="E23" s="47">
        <f t="shared" si="0"/>
        <v>1.3036079054151784E-7</v>
      </c>
      <c r="F23" s="43">
        <f t="shared" si="1"/>
        <v>22</v>
      </c>
      <c r="G23" s="62">
        <v>1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2771</v>
      </c>
      <c r="L23" s="43">
        <f t="shared" si="5"/>
        <v>22</v>
      </c>
      <c r="M23" s="22">
        <f t="shared" si="6"/>
        <v>3.9910600255427844E-5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5728538</v>
      </c>
      <c r="E24" s="47">
        <f t="shared" si="0"/>
        <v>2.6949720040675765E-4</v>
      </c>
      <c r="F24" s="43">
        <f t="shared" si="1"/>
        <v>19</v>
      </c>
      <c r="G24" s="62">
        <v>1951</v>
      </c>
      <c r="H24" s="48">
        <f t="shared" si="2"/>
        <v>19</v>
      </c>
      <c r="I24" s="62">
        <v>492</v>
      </c>
      <c r="J24" s="43">
        <f t="shared" si="3"/>
        <v>19</v>
      </c>
      <c r="K24" s="49">
        <f t="shared" si="4"/>
        <v>11643.369918699187</v>
      </c>
      <c r="L24" s="43">
        <f t="shared" si="5"/>
        <v>19</v>
      </c>
      <c r="M24" s="22">
        <f t="shared" si="6"/>
        <v>1.9636015325670497E-2</v>
      </c>
      <c r="N24" s="15">
        <f t="shared" si="7"/>
        <v>19</v>
      </c>
    </row>
    <row r="25" spans="2:15" ht="18.75" customHeight="1">
      <c r="B25" s="45" t="s">
        <v>142</v>
      </c>
      <c r="C25" s="46"/>
      <c r="D25" s="62">
        <v>308058508</v>
      </c>
      <c r="E25" s="47">
        <f t="shared" si="0"/>
        <v>1.4492511958109165E-2</v>
      </c>
      <c r="F25" s="43">
        <f t="shared" si="1"/>
        <v>15</v>
      </c>
      <c r="G25" s="62">
        <v>78925</v>
      </c>
      <c r="H25" s="48">
        <f t="shared" si="2"/>
        <v>8</v>
      </c>
      <c r="I25" s="62">
        <v>10958</v>
      </c>
      <c r="J25" s="43">
        <f t="shared" si="3"/>
        <v>7</v>
      </c>
      <c r="K25" s="49">
        <f t="shared" si="4"/>
        <v>28112.658149297316</v>
      </c>
      <c r="L25" s="43">
        <f t="shared" si="5"/>
        <v>16</v>
      </c>
      <c r="M25" s="22">
        <f t="shared" si="6"/>
        <v>0.43734035759897827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1364138838</v>
      </c>
      <c r="E26" s="47">
        <f t="shared" si="0"/>
        <v>6.417546637678366E-2</v>
      </c>
      <c r="F26" s="43">
        <f t="shared" si="1"/>
        <v>8</v>
      </c>
      <c r="G26" s="62">
        <v>42006</v>
      </c>
      <c r="H26" s="48">
        <f t="shared" si="2"/>
        <v>13</v>
      </c>
      <c r="I26" s="62">
        <v>7318</v>
      </c>
      <c r="J26" s="43">
        <f t="shared" si="3"/>
        <v>13</v>
      </c>
      <c r="K26" s="49">
        <f t="shared" si="4"/>
        <v>186408.69609182837</v>
      </c>
      <c r="L26" s="43">
        <f t="shared" si="5"/>
        <v>3</v>
      </c>
      <c r="M26" s="22">
        <f t="shared" si="6"/>
        <v>0.29206577266922096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129721030</v>
      </c>
      <c r="E27" s="47">
        <f t="shared" si="0"/>
        <v>6.1026835152147062E-3</v>
      </c>
      <c r="F27" s="43">
        <f t="shared" si="1"/>
        <v>17</v>
      </c>
      <c r="G27" s="62">
        <v>40167</v>
      </c>
      <c r="H27" s="48">
        <f t="shared" si="2"/>
        <v>14</v>
      </c>
      <c r="I27" s="62">
        <v>6334</v>
      </c>
      <c r="J27" s="43">
        <f t="shared" si="3"/>
        <v>14</v>
      </c>
      <c r="K27" s="49">
        <f t="shared" si="4"/>
        <v>20480.112093463846</v>
      </c>
      <c r="L27" s="43">
        <f t="shared" si="5"/>
        <v>17</v>
      </c>
      <c r="M27" s="22">
        <f t="shared" si="6"/>
        <v>0.25279374201787996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240894629</v>
      </c>
      <c r="E28" s="47">
        <f t="shared" si="0"/>
        <v>1.1332809192943214E-2</v>
      </c>
      <c r="F28" s="43">
        <f t="shared" si="1"/>
        <v>16</v>
      </c>
      <c r="G28" s="62">
        <v>10182</v>
      </c>
      <c r="H28" s="48">
        <f t="shared" si="2"/>
        <v>18</v>
      </c>
      <c r="I28" s="62">
        <v>4940</v>
      </c>
      <c r="J28" s="43">
        <f t="shared" si="3"/>
        <v>15</v>
      </c>
      <c r="K28" s="62">
        <f t="shared" si="4"/>
        <v>48764.094939271257</v>
      </c>
      <c r="L28" s="43">
        <f t="shared" si="5"/>
        <v>13</v>
      </c>
      <c r="M28" s="22">
        <f t="shared" si="6"/>
        <v>0.19715836526181355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839876</v>
      </c>
      <c r="E29" s="52">
        <f t="shared" si="0"/>
        <v>3.9511692283236313E-5</v>
      </c>
      <c r="F29" s="43">
        <f t="shared" si="1"/>
        <v>20</v>
      </c>
      <c r="G29" s="63">
        <v>453</v>
      </c>
      <c r="H29" s="48">
        <f t="shared" si="2"/>
        <v>20</v>
      </c>
      <c r="I29" s="63">
        <v>85</v>
      </c>
      <c r="J29" s="43">
        <f t="shared" si="3"/>
        <v>20</v>
      </c>
      <c r="K29" s="53">
        <f t="shared" si="4"/>
        <v>9880.894117647058</v>
      </c>
      <c r="L29" s="43">
        <f t="shared" si="5"/>
        <v>20</v>
      </c>
      <c r="M29" s="29">
        <f t="shared" si="6"/>
        <v>3.3924010217113664E-3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21256391500</v>
      </c>
      <c r="E30" s="86"/>
      <c r="F30" s="87"/>
      <c r="G30" s="64">
        <v>555471</v>
      </c>
      <c r="H30" s="87"/>
      <c r="I30" s="64">
        <v>23081</v>
      </c>
      <c r="J30" s="87"/>
      <c r="K30" s="56">
        <f>IFERROR(D30/I30,0)</f>
        <v>920947.59759109223</v>
      </c>
      <c r="L30" s="87"/>
      <c r="M30" s="31">
        <f t="shared" si="6"/>
        <v>0.92117656449552998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63" priority="33" stopIfTrue="1">
      <formula>$F8&lt;=5</formula>
    </cfRule>
  </conditionalFormatting>
  <conditionalFormatting sqref="H8:H29">
    <cfRule type="expression" dxfId="262" priority="34" stopIfTrue="1">
      <formula>$H8&lt;=5</formula>
    </cfRule>
  </conditionalFormatting>
  <conditionalFormatting sqref="J8:J29">
    <cfRule type="expression" dxfId="261" priority="35" stopIfTrue="1">
      <formula>$J8&lt;=5</formula>
    </cfRule>
  </conditionalFormatting>
  <conditionalFormatting sqref="L8:L29">
    <cfRule type="expression" dxfId="260" priority="36" stopIfTrue="1">
      <formula>$L8&lt;=5</formula>
    </cfRule>
  </conditionalFormatting>
  <conditionalFormatting sqref="E8:E29">
    <cfRule type="expression" dxfId="259" priority="31" stopIfTrue="1">
      <formula>$F8&lt;=5</formula>
    </cfRule>
  </conditionalFormatting>
  <conditionalFormatting sqref="G8:G29">
    <cfRule type="expression" dxfId="258" priority="29" stopIfTrue="1">
      <formula>$H8&lt;=5</formula>
    </cfRule>
  </conditionalFormatting>
  <conditionalFormatting sqref="I8:I29">
    <cfRule type="expression" dxfId="257" priority="27" stopIfTrue="1">
      <formula>$J8&lt;=5</formula>
    </cfRule>
  </conditionalFormatting>
  <conditionalFormatting sqref="K8:K29">
    <cfRule type="expression" dxfId="256" priority="25" stopIfTrue="1">
      <formula>$L8&lt;=5</formula>
    </cfRule>
  </conditionalFormatting>
  <conditionalFormatting sqref="D8:D29">
    <cfRule type="expression" dxfId="255" priority="23" stopIfTrue="1">
      <formula>$F8&lt;=5</formula>
    </cfRule>
  </conditionalFormatting>
  <conditionalFormatting sqref="N8:N29">
    <cfRule type="expression" dxfId="254" priority="17" stopIfTrue="1">
      <formula>$N8&lt;=5</formula>
    </cfRule>
  </conditionalFormatting>
  <conditionalFormatting sqref="M8:M29">
    <cfRule type="expression" dxfId="25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250</v>
      </c>
    </row>
    <row r="3" spans="1:14" s="1" customFormat="1" ht="18.75" customHeight="1">
      <c r="A3" s="37"/>
      <c r="B3" s="97" t="s">
        <v>179</v>
      </c>
      <c r="C3" s="98"/>
      <c r="D3" s="106">
        <v>20478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292862219</v>
      </c>
      <c r="E8" s="42">
        <f t="shared" ref="E8:E29" si="0">IFERROR(D8/$D$30,0)</f>
        <v>1.812160618049731E-2</v>
      </c>
      <c r="F8" s="43">
        <f>_xlfn.IFS(D8&gt;0,RANK(D8,$D$8:$D$29,0),D8=0,"-")</f>
        <v>13</v>
      </c>
      <c r="G8" s="61">
        <v>34725</v>
      </c>
      <c r="H8" s="48">
        <f>_xlfn.IFS(G8&gt;0,RANK(G8,$G$8:$G$29,0),G8=0,"-")</f>
        <v>13</v>
      </c>
      <c r="I8" s="61">
        <v>6689</v>
      </c>
      <c r="J8" s="43">
        <f>_xlfn.IFS(I8&gt;0,RANK(I8,$I$8:$I$29,0),I8=0,"-")</f>
        <v>12</v>
      </c>
      <c r="K8" s="44">
        <f>IFERROR(D8/I8,0)</f>
        <v>43782.660935864849</v>
      </c>
      <c r="L8" s="43">
        <f>_xlfn.IFS(K8&gt;0,RANK(K8,$K$8:$K$29,0),K8=0,"-")</f>
        <v>14</v>
      </c>
      <c r="M8" s="16">
        <f>IFERROR(I8/$D$3,0)</f>
        <v>0.32664322687762476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2019307095</v>
      </c>
      <c r="E9" s="47">
        <f t="shared" si="0"/>
        <v>0.12494984179940966</v>
      </c>
      <c r="F9" s="43">
        <f t="shared" ref="F9:F29" si="1">_xlfn.IFS(D9&gt;0,RANK(D9,$D$8:$D$29,0),D9=0,"-")</f>
        <v>2</v>
      </c>
      <c r="G9" s="62">
        <v>44169</v>
      </c>
      <c r="H9" s="48">
        <f t="shared" ref="H9:H29" si="2">_xlfn.IFS(G9&gt;0,RANK(G9,$G$8:$G$29,0),G9=0,"-")</f>
        <v>11</v>
      </c>
      <c r="I9" s="62">
        <v>8163</v>
      </c>
      <c r="J9" s="43">
        <f t="shared" ref="J9:J29" si="3">_xlfn.IFS(I9&gt;0,RANK(I9,$I$8:$I$29,0),I9=0,"-")</f>
        <v>10</v>
      </c>
      <c r="K9" s="49">
        <f t="shared" ref="K9:K29" si="4">IFERROR(D9/I9,0)</f>
        <v>247373.15876515987</v>
      </c>
      <c r="L9" s="43">
        <f t="shared" ref="L9:L29" si="5">_xlfn.IFS(K9&gt;0,RANK(K9,$K$8:$K$29,0),K9=0,"-")</f>
        <v>1</v>
      </c>
      <c r="M9" s="22">
        <f t="shared" ref="M9:M30" si="6">IFERROR(I9/$D$3,0)</f>
        <v>0.39862291239378844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191533190</v>
      </c>
      <c r="E10" s="47">
        <f t="shared" si="0"/>
        <v>1.1851610807040855E-2</v>
      </c>
      <c r="F10" s="43">
        <f t="shared" si="1"/>
        <v>16</v>
      </c>
      <c r="G10" s="62">
        <v>20551</v>
      </c>
      <c r="H10" s="48">
        <f t="shared" si="2"/>
        <v>16</v>
      </c>
      <c r="I10" s="62">
        <v>3787</v>
      </c>
      <c r="J10" s="43">
        <f t="shared" si="3"/>
        <v>16</v>
      </c>
      <c r="K10" s="49">
        <f t="shared" si="4"/>
        <v>50576.495907050434</v>
      </c>
      <c r="L10" s="43">
        <f t="shared" si="5"/>
        <v>13</v>
      </c>
      <c r="M10" s="22">
        <f t="shared" si="6"/>
        <v>0.18493016896181266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1118175810</v>
      </c>
      <c r="E11" s="47">
        <f t="shared" si="0"/>
        <v>6.9190016174051405E-2</v>
      </c>
      <c r="F11" s="43">
        <f t="shared" si="1"/>
        <v>7</v>
      </c>
      <c r="G11" s="62">
        <v>195799</v>
      </c>
      <c r="H11" s="48">
        <f t="shared" si="2"/>
        <v>2</v>
      </c>
      <c r="I11" s="62">
        <v>14322</v>
      </c>
      <c r="J11" s="43">
        <f t="shared" si="3"/>
        <v>2</v>
      </c>
      <c r="K11" s="49">
        <f t="shared" si="4"/>
        <v>78073.998743192293</v>
      </c>
      <c r="L11" s="43">
        <f t="shared" si="5"/>
        <v>10</v>
      </c>
      <c r="M11" s="22">
        <f t="shared" si="6"/>
        <v>0.6993847055376502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459994540</v>
      </c>
      <c r="E12" s="47">
        <f t="shared" si="0"/>
        <v>2.8463350197653923E-2</v>
      </c>
      <c r="F12" s="43">
        <f t="shared" si="1"/>
        <v>11</v>
      </c>
      <c r="G12" s="62">
        <v>42930</v>
      </c>
      <c r="H12" s="48">
        <f t="shared" si="2"/>
        <v>12</v>
      </c>
      <c r="I12" s="62">
        <v>4388</v>
      </c>
      <c r="J12" s="43">
        <f t="shared" si="3"/>
        <v>15</v>
      </c>
      <c r="K12" s="49">
        <f t="shared" si="4"/>
        <v>104830.11394712853</v>
      </c>
      <c r="L12" s="43">
        <f t="shared" si="5"/>
        <v>8</v>
      </c>
      <c r="M12" s="22">
        <f t="shared" si="6"/>
        <v>0.21427873815802326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962372412</v>
      </c>
      <c r="E13" s="47">
        <f t="shared" si="0"/>
        <v>5.954927852690791E-2</v>
      </c>
      <c r="F13" s="43">
        <f t="shared" si="1"/>
        <v>9</v>
      </c>
      <c r="G13" s="62">
        <v>117731</v>
      </c>
      <c r="H13" s="48">
        <f t="shared" si="2"/>
        <v>5</v>
      </c>
      <c r="I13" s="62">
        <v>8788</v>
      </c>
      <c r="J13" s="43">
        <f t="shared" si="3"/>
        <v>7</v>
      </c>
      <c r="K13" s="49">
        <f t="shared" si="4"/>
        <v>109509.83295402821</v>
      </c>
      <c r="L13" s="43">
        <f t="shared" si="5"/>
        <v>7</v>
      </c>
      <c r="M13" s="22">
        <f t="shared" si="6"/>
        <v>0.42914347104209394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641661593</v>
      </c>
      <c r="E14" s="47">
        <f t="shared" si="0"/>
        <v>3.9704468296392126E-2</v>
      </c>
      <c r="F14" s="43">
        <f t="shared" si="1"/>
        <v>10</v>
      </c>
      <c r="G14" s="62">
        <v>56008</v>
      </c>
      <c r="H14" s="48">
        <f t="shared" si="2"/>
        <v>10</v>
      </c>
      <c r="I14" s="62">
        <v>8727</v>
      </c>
      <c r="J14" s="43">
        <f t="shared" si="3"/>
        <v>9</v>
      </c>
      <c r="K14" s="49">
        <f t="shared" si="4"/>
        <v>73526.021886100614</v>
      </c>
      <c r="L14" s="43">
        <f t="shared" si="5"/>
        <v>11</v>
      </c>
      <c r="M14" s="22">
        <f t="shared" si="6"/>
        <v>0.42616466451801932</v>
      </c>
      <c r="N14" s="15">
        <f t="shared" si="7"/>
        <v>9</v>
      </c>
    </row>
    <row r="15" spans="1:14" ht="18.75" customHeight="1">
      <c r="B15" s="45" t="s">
        <v>35</v>
      </c>
      <c r="C15" s="46"/>
      <c r="D15" s="62">
        <v>50761685</v>
      </c>
      <c r="E15" s="47">
        <f t="shared" si="0"/>
        <v>3.1410103623795101E-3</v>
      </c>
      <c r="F15" s="43">
        <f t="shared" si="1"/>
        <v>18</v>
      </c>
      <c r="G15" s="62">
        <v>12978</v>
      </c>
      <c r="H15" s="48">
        <f t="shared" si="2"/>
        <v>17</v>
      </c>
      <c r="I15" s="62">
        <v>2671</v>
      </c>
      <c r="J15" s="43">
        <f t="shared" si="3"/>
        <v>18</v>
      </c>
      <c r="K15" s="49">
        <f t="shared" si="4"/>
        <v>19004.74915761887</v>
      </c>
      <c r="L15" s="43">
        <f t="shared" si="5"/>
        <v>17</v>
      </c>
      <c r="M15" s="22">
        <f t="shared" si="6"/>
        <v>0.13043265943939839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3240455272</v>
      </c>
      <c r="E16" s="47">
        <f t="shared" si="0"/>
        <v>0.20051153912994249</v>
      </c>
      <c r="F16" s="43">
        <f t="shared" si="1"/>
        <v>1</v>
      </c>
      <c r="G16" s="62">
        <v>240354</v>
      </c>
      <c r="H16" s="48">
        <f t="shared" si="2"/>
        <v>1</v>
      </c>
      <c r="I16" s="62">
        <v>15537</v>
      </c>
      <c r="J16" s="43">
        <f t="shared" si="3"/>
        <v>1</v>
      </c>
      <c r="K16" s="49">
        <f t="shared" si="4"/>
        <v>208563.7685524876</v>
      </c>
      <c r="L16" s="43">
        <f t="shared" si="5"/>
        <v>2</v>
      </c>
      <c r="M16" s="22">
        <f t="shared" si="6"/>
        <v>0.75871667154995603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1131003770</v>
      </c>
      <c r="E17" s="47">
        <f t="shared" si="0"/>
        <v>6.998377933002603E-2</v>
      </c>
      <c r="F17" s="43">
        <f t="shared" si="1"/>
        <v>5</v>
      </c>
      <c r="G17" s="62">
        <v>73326</v>
      </c>
      <c r="H17" s="48">
        <f t="shared" si="2"/>
        <v>6</v>
      </c>
      <c r="I17" s="62">
        <v>9008</v>
      </c>
      <c r="J17" s="43">
        <f t="shared" si="3"/>
        <v>6</v>
      </c>
      <c r="K17" s="49">
        <f t="shared" si="4"/>
        <v>125555.48068383659</v>
      </c>
      <c r="L17" s="43">
        <f t="shared" si="5"/>
        <v>6</v>
      </c>
      <c r="M17" s="22">
        <f t="shared" si="6"/>
        <v>0.43988670768629751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1121758008</v>
      </c>
      <c r="E18" s="47">
        <f t="shared" si="0"/>
        <v>6.9411673927100681E-2</v>
      </c>
      <c r="F18" s="43">
        <f t="shared" si="1"/>
        <v>6</v>
      </c>
      <c r="G18" s="62">
        <v>189121</v>
      </c>
      <c r="H18" s="48">
        <f t="shared" si="2"/>
        <v>3</v>
      </c>
      <c r="I18" s="62">
        <v>13738</v>
      </c>
      <c r="J18" s="43">
        <f t="shared" si="3"/>
        <v>3</v>
      </c>
      <c r="K18" s="49">
        <f t="shared" si="4"/>
        <v>81653.661959528312</v>
      </c>
      <c r="L18" s="43">
        <f t="shared" si="5"/>
        <v>9</v>
      </c>
      <c r="M18" s="22">
        <f t="shared" si="6"/>
        <v>0.67086629553667354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270606944</v>
      </c>
      <c r="E19" s="47">
        <f t="shared" si="0"/>
        <v>1.6744503560822535E-2</v>
      </c>
      <c r="F19" s="43">
        <f t="shared" si="1"/>
        <v>14</v>
      </c>
      <c r="G19" s="62">
        <v>64890</v>
      </c>
      <c r="H19" s="48">
        <f t="shared" si="2"/>
        <v>9</v>
      </c>
      <c r="I19" s="62">
        <v>8788</v>
      </c>
      <c r="J19" s="43">
        <f t="shared" si="3"/>
        <v>7</v>
      </c>
      <c r="K19" s="49">
        <f t="shared" si="4"/>
        <v>30792.779244424215</v>
      </c>
      <c r="L19" s="43">
        <f t="shared" si="5"/>
        <v>16</v>
      </c>
      <c r="M19" s="22">
        <f t="shared" si="6"/>
        <v>0.42914347104209394</v>
      </c>
      <c r="N19" s="15">
        <f t="shared" si="7"/>
        <v>7</v>
      </c>
    </row>
    <row r="20" spans="2:15" ht="18.75" customHeight="1">
      <c r="B20" s="17" t="s">
        <v>17</v>
      </c>
      <c r="C20" s="75"/>
      <c r="D20" s="62">
        <v>1880280730</v>
      </c>
      <c r="E20" s="47">
        <f t="shared" si="0"/>
        <v>0.11634722639944892</v>
      </c>
      <c r="F20" s="43">
        <f t="shared" si="1"/>
        <v>3</v>
      </c>
      <c r="G20" s="62">
        <v>177084</v>
      </c>
      <c r="H20" s="48">
        <f t="shared" si="2"/>
        <v>4</v>
      </c>
      <c r="I20" s="62">
        <v>13360</v>
      </c>
      <c r="J20" s="43">
        <f t="shared" si="3"/>
        <v>4</v>
      </c>
      <c r="K20" s="49">
        <f t="shared" si="4"/>
        <v>140739.57559880239</v>
      </c>
      <c r="L20" s="43">
        <f t="shared" si="5"/>
        <v>4</v>
      </c>
      <c r="M20" s="22">
        <f t="shared" si="6"/>
        <v>0.65240746166617836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976215067</v>
      </c>
      <c r="E21" s="47">
        <f t="shared" si="0"/>
        <v>6.0405828556676318E-2</v>
      </c>
      <c r="F21" s="43">
        <f t="shared" si="1"/>
        <v>8</v>
      </c>
      <c r="G21" s="62">
        <v>65679</v>
      </c>
      <c r="H21" s="48">
        <f t="shared" si="2"/>
        <v>8</v>
      </c>
      <c r="I21" s="62">
        <v>7083</v>
      </c>
      <c r="J21" s="43">
        <f t="shared" si="3"/>
        <v>11</v>
      </c>
      <c r="K21" s="49">
        <f t="shared" si="4"/>
        <v>137825.08358040379</v>
      </c>
      <c r="L21" s="43">
        <f t="shared" si="5"/>
        <v>5</v>
      </c>
      <c r="M21" s="22">
        <f t="shared" si="6"/>
        <v>0.34588338704951654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21495</v>
      </c>
      <c r="E22" s="47">
        <f t="shared" si="0"/>
        <v>1.3300586404755392E-6</v>
      </c>
      <c r="F22" s="43">
        <f t="shared" si="1"/>
        <v>21</v>
      </c>
      <c r="G22" s="62">
        <v>26</v>
      </c>
      <c r="H22" s="48">
        <f t="shared" si="2"/>
        <v>21</v>
      </c>
      <c r="I22" s="62">
        <v>8</v>
      </c>
      <c r="J22" s="43">
        <f t="shared" si="3"/>
        <v>21</v>
      </c>
      <c r="K22" s="49">
        <f t="shared" si="4"/>
        <v>2686.875</v>
      </c>
      <c r="L22" s="43">
        <f t="shared" si="5"/>
        <v>22</v>
      </c>
      <c r="M22" s="22">
        <f t="shared" si="6"/>
        <v>3.9066315069831041E-4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8550</v>
      </c>
      <c r="E23" s="47">
        <f t="shared" si="0"/>
        <v>5.2905333221985858E-7</v>
      </c>
      <c r="F23" s="43">
        <f t="shared" si="1"/>
        <v>22</v>
      </c>
      <c r="G23" s="62">
        <v>3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8550</v>
      </c>
      <c r="L23" s="43">
        <f t="shared" si="5"/>
        <v>20</v>
      </c>
      <c r="M23" s="22">
        <f t="shared" si="6"/>
        <v>4.8832893837288801E-5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9215649</v>
      </c>
      <c r="E24" s="47">
        <f t="shared" si="0"/>
        <v>5.7024208327703012E-4</v>
      </c>
      <c r="F24" s="43">
        <f t="shared" si="1"/>
        <v>19</v>
      </c>
      <c r="G24" s="62">
        <v>2077</v>
      </c>
      <c r="H24" s="48">
        <f t="shared" si="2"/>
        <v>19</v>
      </c>
      <c r="I24" s="62">
        <v>534</v>
      </c>
      <c r="J24" s="43">
        <f t="shared" si="3"/>
        <v>19</v>
      </c>
      <c r="K24" s="49">
        <f t="shared" si="4"/>
        <v>17257.76966292135</v>
      </c>
      <c r="L24" s="43">
        <f t="shared" si="5"/>
        <v>18</v>
      </c>
      <c r="M24" s="22">
        <f t="shared" si="6"/>
        <v>2.6076765309112217E-2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360659199</v>
      </c>
      <c r="E25" s="47">
        <f t="shared" si="0"/>
        <v>2.2316719418326914E-2</v>
      </c>
      <c r="F25" s="43">
        <f t="shared" si="1"/>
        <v>12</v>
      </c>
      <c r="G25" s="62">
        <v>66984</v>
      </c>
      <c r="H25" s="48">
        <f t="shared" si="2"/>
        <v>7</v>
      </c>
      <c r="I25" s="62">
        <v>9248</v>
      </c>
      <c r="J25" s="43">
        <f t="shared" si="3"/>
        <v>5</v>
      </c>
      <c r="K25" s="49">
        <f t="shared" si="4"/>
        <v>38998.615808823532</v>
      </c>
      <c r="L25" s="43">
        <f t="shared" si="5"/>
        <v>15</v>
      </c>
      <c r="M25" s="22">
        <f t="shared" si="6"/>
        <v>0.4516066022072468</v>
      </c>
      <c r="N25" s="15">
        <f t="shared" si="7"/>
        <v>5</v>
      </c>
    </row>
    <row r="26" spans="2:15" ht="18.75" customHeight="1">
      <c r="B26" s="45" t="s">
        <v>40</v>
      </c>
      <c r="C26" s="46"/>
      <c r="D26" s="62">
        <v>1131930509</v>
      </c>
      <c r="E26" s="47">
        <f t="shared" si="0"/>
        <v>7.0041123699154467E-2</v>
      </c>
      <c r="F26" s="43">
        <f t="shared" si="1"/>
        <v>4</v>
      </c>
      <c r="G26" s="62">
        <v>34263</v>
      </c>
      <c r="H26" s="48">
        <f t="shared" si="2"/>
        <v>14</v>
      </c>
      <c r="I26" s="62">
        <v>6337</v>
      </c>
      <c r="J26" s="43">
        <f t="shared" si="3"/>
        <v>13</v>
      </c>
      <c r="K26" s="49">
        <f t="shared" si="4"/>
        <v>178622.4568407764</v>
      </c>
      <c r="L26" s="43">
        <f t="shared" si="5"/>
        <v>3</v>
      </c>
      <c r="M26" s="22">
        <f t="shared" si="6"/>
        <v>0.30945404824689909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71692260</v>
      </c>
      <c r="E27" s="47">
        <f t="shared" si="0"/>
        <v>4.4361437482306997E-3</v>
      </c>
      <c r="F27" s="43">
        <f t="shared" si="1"/>
        <v>17</v>
      </c>
      <c r="G27" s="62">
        <v>28361</v>
      </c>
      <c r="H27" s="48">
        <f t="shared" si="2"/>
        <v>15</v>
      </c>
      <c r="I27" s="62">
        <v>4811</v>
      </c>
      <c r="J27" s="43">
        <f t="shared" si="3"/>
        <v>14</v>
      </c>
      <c r="K27" s="49">
        <f t="shared" si="4"/>
        <v>14901.737684473082</v>
      </c>
      <c r="L27" s="43">
        <f t="shared" si="5"/>
        <v>19</v>
      </c>
      <c r="M27" s="22">
        <f t="shared" si="6"/>
        <v>0.2349350522511964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229998536</v>
      </c>
      <c r="E28" s="47">
        <f t="shared" si="0"/>
        <v>1.423175343584668E-2</v>
      </c>
      <c r="F28" s="43">
        <f t="shared" si="1"/>
        <v>15</v>
      </c>
      <c r="G28" s="62">
        <v>7010</v>
      </c>
      <c r="H28" s="48">
        <f t="shared" si="2"/>
        <v>18</v>
      </c>
      <c r="I28" s="62">
        <v>3611</v>
      </c>
      <c r="J28" s="43">
        <f t="shared" si="3"/>
        <v>17</v>
      </c>
      <c r="K28" s="49">
        <f t="shared" si="4"/>
        <v>63693.862088064248</v>
      </c>
      <c r="L28" s="43">
        <f t="shared" si="5"/>
        <v>12</v>
      </c>
      <c r="M28" s="22">
        <f t="shared" si="6"/>
        <v>0.17633557964644986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427057</v>
      </c>
      <c r="E29" s="52">
        <f t="shared" si="0"/>
        <v>2.6425254841849844E-5</v>
      </c>
      <c r="F29" s="43">
        <f t="shared" si="1"/>
        <v>20</v>
      </c>
      <c r="G29" s="63">
        <v>284</v>
      </c>
      <c r="H29" s="48">
        <f t="shared" si="2"/>
        <v>20</v>
      </c>
      <c r="I29" s="63">
        <v>66</v>
      </c>
      <c r="J29" s="43">
        <f t="shared" si="3"/>
        <v>20</v>
      </c>
      <c r="K29" s="53">
        <f t="shared" si="4"/>
        <v>6470.560606060606</v>
      </c>
      <c r="L29" s="43">
        <f t="shared" si="5"/>
        <v>21</v>
      </c>
      <c r="M29" s="29">
        <f t="shared" si="6"/>
        <v>3.2229709932610606E-3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16160941590</v>
      </c>
      <c r="E30" s="86"/>
      <c r="F30" s="87"/>
      <c r="G30" s="64">
        <v>498021</v>
      </c>
      <c r="H30" s="87"/>
      <c r="I30" s="64">
        <v>18930</v>
      </c>
      <c r="J30" s="87"/>
      <c r="K30" s="56">
        <f>IFERROR(D30/I30,0)</f>
        <v>853721.16164817754</v>
      </c>
      <c r="L30" s="87"/>
      <c r="M30" s="31">
        <f t="shared" si="6"/>
        <v>0.92440668033987694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52" priority="24" stopIfTrue="1">
      <formula>$F8&lt;=5</formula>
    </cfRule>
  </conditionalFormatting>
  <conditionalFormatting sqref="H8:H29">
    <cfRule type="expression" dxfId="251" priority="25" stopIfTrue="1">
      <formula>$H8&lt;=5</formula>
    </cfRule>
  </conditionalFormatting>
  <conditionalFormatting sqref="J8:J29">
    <cfRule type="expression" dxfId="250" priority="26" stopIfTrue="1">
      <formula>$J8&lt;=5</formula>
    </cfRule>
  </conditionalFormatting>
  <conditionalFormatting sqref="L8:L29">
    <cfRule type="expression" dxfId="249" priority="27" stopIfTrue="1">
      <formula>$L8&lt;=5</formula>
    </cfRule>
  </conditionalFormatting>
  <conditionalFormatting sqref="E8:E29">
    <cfRule type="expression" dxfId="248" priority="22" stopIfTrue="1">
      <formula>$F8&lt;=5</formula>
    </cfRule>
  </conditionalFormatting>
  <conditionalFormatting sqref="G8:G29">
    <cfRule type="expression" dxfId="247" priority="20" stopIfTrue="1">
      <formula>$H8&lt;=5</formula>
    </cfRule>
  </conditionalFormatting>
  <conditionalFormatting sqref="I8:I29">
    <cfRule type="expression" dxfId="246" priority="18" stopIfTrue="1">
      <formula>$J8&lt;=5</formula>
    </cfRule>
  </conditionalFormatting>
  <conditionalFormatting sqref="K8:K29">
    <cfRule type="expression" dxfId="245" priority="16" stopIfTrue="1">
      <formula>$L8&lt;=5</formula>
    </cfRule>
  </conditionalFormatting>
  <conditionalFormatting sqref="D8:D29">
    <cfRule type="expression" dxfId="244" priority="14" stopIfTrue="1">
      <formula>$F8&lt;=5</formula>
    </cfRule>
  </conditionalFormatting>
  <conditionalFormatting sqref="N8:N29">
    <cfRule type="expression" dxfId="243" priority="8" stopIfTrue="1">
      <formula>$N8&lt;=5</formula>
    </cfRule>
  </conditionalFormatting>
  <conditionalFormatting sqref="M8:M29">
    <cfRule type="expression" dxfId="24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251</v>
      </c>
    </row>
    <row r="3" spans="1:14" s="1" customFormat="1" ht="18.75" customHeight="1">
      <c r="A3" s="37"/>
      <c r="B3" s="97" t="s">
        <v>179</v>
      </c>
      <c r="C3" s="98"/>
      <c r="D3" s="106">
        <v>11403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143</v>
      </c>
      <c r="C8" s="41"/>
      <c r="D8" s="61">
        <v>147103404</v>
      </c>
      <c r="E8" s="42">
        <f t="shared" ref="E8:E29" si="0">IFERROR(D8/$D$30,0)</f>
        <v>1.6807746494874997E-2</v>
      </c>
      <c r="F8" s="43">
        <f>_xlfn.IFS(D8&gt;0,RANK(D8,$D$8:$D$29,0),D8=0,"-")</f>
        <v>15</v>
      </c>
      <c r="G8" s="61">
        <v>23755</v>
      </c>
      <c r="H8" s="48">
        <f>_xlfn.IFS(G8&gt;0,RANK(G8,$G$8:$G$29,0),G8=0,"-")</f>
        <v>12</v>
      </c>
      <c r="I8" s="61">
        <v>4042</v>
      </c>
      <c r="J8" s="43">
        <f>_xlfn.IFS(I8&gt;0,RANK(I8,$I$8:$I$29,0),I8=0,"-")</f>
        <v>12</v>
      </c>
      <c r="K8" s="44">
        <f>IFERROR(D8/I8,0)</f>
        <v>36393.716971796137</v>
      </c>
      <c r="L8" s="43">
        <f>_xlfn.IFS(K8&gt;0,RANK(K8,$K$8:$K$29,0),K8=0,"-")</f>
        <v>14</v>
      </c>
      <c r="M8" s="16">
        <f>IFERROR(I8/$D$3,0)</f>
        <v>0.3544681224239235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1177100618</v>
      </c>
      <c r="E9" s="47">
        <f t="shared" si="0"/>
        <v>0.1344932085072939</v>
      </c>
      <c r="F9" s="43">
        <f t="shared" ref="F9:F29" si="1">_xlfn.IFS(D9&gt;0,RANK(D9,$D$8:$D$29,0),D9=0,"-")</f>
        <v>2</v>
      </c>
      <c r="G9" s="62">
        <v>27592</v>
      </c>
      <c r="H9" s="48">
        <f t="shared" ref="H9:H29" si="2">_xlfn.IFS(G9&gt;0,RANK(G9,$G$8:$G$29,0),G9=0,"-")</f>
        <v>11</v>
      </c>
      <c r="I9" s="62">
        <v>4675</v>
      </c>
      <c r="J9" s="43">
        <f t="shared" ref="J9:J29" si="3">_xlfn.IFS(I9&gt;0,RANK(I9,$I$8:$I$29,0),I9=0,"-")</f>
        <v>10</v>
      </c>
      <c r="K9" s="49">
        <f t="shared" ref="K9:K29" si="4">IFERROR(D9/I9,0)</f>
        <v>251786.22844919786</v>
      </c>
      <c r="L9" s="43">
        <f t="shared" ref="L9:L29" si="5">_xlfn.IFS(K9&gt;0,RANK(K9,$K$8:$K$29,0),K9=0,"-")</f>
        <v>1</v>
      </c>
      <c r="M9" s="22">
        <f t="shared" ref="M9:M30" si="6">IFERROR(I9/$D$3,0)</f>
        <v>0.40997982986933262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117382376</v>
      </c>
      <c r="E10" s="47">
        <f t="shared" si="0"/>
        <v>1.3411880113760651E-2</v>
      </c>
      <c r="F10" s="43">
        <f t="shared" si="1"/>
        <v>16</v>
      </c>
      <c r="G10" s="62">
        <v>12180</v>
      </c>
      <c r="H10" s="48">
        <f t="shared" si="2"/>
        <v>16</v>
      </c>
      <c r="I10" s="62">
        <v>1992</v>
      </c>
      <c r="J10" s="43">
        <f t="shared" si="3"/>
        <v>17</v>
      </c>
      <c r="K10" s="49">
        <f t="shared" si="4"/>
        <v>58926.895582329314</v>
      </c>
      <c r="L10" s="43">
        <f t="shared" si="5"/>
        <v>13</v>
      </c>
      <c r="M10" s="22">
        <f t="shared" si="6"/>
        <v>0.17469087082346751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615802879</v>
      </c>
      <c r="E11" s="47">
        <f t="shared" si="0"/>
        <v>7.0360429463931257E-2</v>
      </c>
      <c r="F11" s="43">
        <f t="shared" si="1"/>
        <v>6</v>
      </c>
      <c r="G11" s="62">
        <v>116861</v>
      </c>
      <c r="H11" s="48">
        <f t="shared" si="2"/>
        <v>4</v>
      </c>
      <c r="I11" s="62">
        <v>8067</v>
      </c>
      <c r="J11" s="43">
        <f t="shared" si="3"/>
        <v>3</v>
      </c>
      <c r="K11" s="49">
        <f t="shared" si="4"/>
        <v>76336.045493987855</v>
      </c>
      <c r="L11" s="43">
        <f t="shared" si="5"/>
        <v>10</v>
      </c>
      <c r="M11" s="22">
        <f t="shared" si="6"/>
        <v>0.70744540910286768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193779714</v>
      </c>
      <c r="E12" s="47">
        <f t="shared" si="0"/>
        <v>2.2140890150722681E-2</v>
      </c>
      <c r="F12" s="43">
        <f t="shared" si="1"/>
        <v>11</v>
      </c>
      <c r="G12" s="62">
        <v>22606</v>
      </c>
      <c r="H12" s="48">
        <f t="shared" si="2"/>
        <v>13</v>
      </c>
      <c r="I12" s="62">
        <v>2004</v>
      </c>
      <c r="J12" s="43">
        <f t="shared" si="3"/>
        <v>16</v>
      </c>
      <c r="K12" s="49">
        <f t="shared" si="4"/>
        <v>96696.464071856288</v>
      </c>
      <c r="L12" s="43">
        <f t="shared" si="5"/>
        <v>7</v>
      </c>
      <c r="M12" s="22">
        <f t="shared" si="6"/>
        <v>0.17574322546698237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483099954</v>
      </c>
      <c r="E13" s="47">
        <f t="shared" si="0"/>
        <v>5.5198053462568224E-2</v>
      </c>
      <c r="F13" s="43">
        <f t="shared" si="1"/>
        <v>9</v>
      </c>
      <c r="G13" s="62">
        <v>78247</v>
      </c>
      <c r="H13" s="48">
        <f t="shared" si="2"/>
        <v>5</v>
      </c>
      <c r="I13" s="62">
        <v>5239</v>
      </c>
      <c r="J13" s="43">
        <f t="shared" si="3"/>
        <v>7</v>
      </c>
      <c r="K13" s="49">
        <f t="shared" si="4"/>
        <v>92212.245466692111</v>
      </c>
      <c r="L13" s="43">
        <f t="shared" si="5"/>
        <v>8</v>
      </c>
      <c r="M13" s="22">
        <f t="shared" si="6"/>
        <v>0.45944049811453125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348242025</v>
      </c>
      <c r="E14" s="47">
        <f t="shared" si="0"/>
        <v>3.9789450929782165E-2</v>
      </c>
      <c r="F14" s="43">
        <f t="shared" si="1"/>
        <v>10</v>
      </c>
      <c r="G14" s="62">
        <v>41248</v>
      </c>
      <c r="H14" s="48">
        <f t="shared" si="2"/>
        <v>10</v>
      </c>
      <c r="I14" s="62">
        <v>5392</v>
      </c>
      <c r="J14" s="43">
        <f t="shared" si="3"/>
        <v>6</v>
      </c>
      <c r="K14" s="49">
        <f t="shared" si="4"/>
        <v>64584.945289317504</v>
      </c>
      <c r="L14" s="43">
        <f t="shared" si="5"/>
        <v>12</v>
      </c>
      <c r="M14" s="22">
        <f t="shared" si="6"/>
        <v>0.47285801981934578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36559779</v>
      </c>
      <c r="E15" s="47">
        <f t="shared" si="0"/>
        <v>4.1772486606812612E-3</v>
      </c>
      <c r="F15" s="43">
        <f t="shared" si="1"/>
        <v>18</v>
      </c>
      <c r="G15" s="62">
        <v>9645</v>
      </c>
      <c r="H15" s="48">
        <f t="shared" si="2"/>
        <v>17</v>
      </c>
      <c r="I15" s="62">
        <v>1636</v>
      </c>
      <c r="J15" s="43">
        <f t="shared" si="3"/>
        <v>18</v>
      </c>
      <c r="K15" s="49">
        <f t="shared" si="4"/>
        <v>22347.053178484108</v>
      </c>
      <c r="L15" s="43">
        <f t="shared" si="5"/>
        <v>17</v>
      </c>
      <c r="M15" s="22">
        <f t="shared" si="6"/>
        <v>0.14347101639919319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1632578394</v>
      </c>
      <c r="E16" s="47">
        <f t="shared" si="0"/>
        <v>0.18653520607423982</v>
      </c>
      <c r="F16" s="43">
        <f t="shared" si="1"/>
        <v>1</v>
      </c>
      <c r="G16" s="62">
        <v>152848</v>
      </c>
      <c r="H16" s="48">
        <f t="shared" si="2"/>
        <v>1</v>
      </c>
      <c r="I16" s="62">
        <v>8993</v>
      </c>
      <c r="J16" s="43">
        <f t="shared" si="3"/>
        <v>1</v>
      </c>
      <c r="K16" s="49">
        <f t="shared" si="4"/>
        <v>181538.79617480261</v>
      </c>
      <c r="L16" s="43">
        <f t="shared" si="5"/>
        <v>2</v>
      </c>
      <c r="M16" s="22">
        <f t="shared" si="6"/>
        <v>0.788652109094098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547655311</v>
      </c>
      <c r="E17" s="47">
        <f t="shared" si="0"/>
        <v>6.2574021970694352E-2</v>
      </c>
      <c r="F17" s="43">
        <f t="shared" si="1"/>
        <v>7</v>
      </c>
      <c r="G17" s="62">
        <v>51059</v>
      </c>
      <c r="H17" s="48">
        <f t="shared" si="2"/>
        <v>6</v>
      </c>
      <c r="I17" s="62">
        <v>5477</v>
      </c>
      <c r="J17" s="43">
        <f t="shared" si="3"/>
        <v>5</v>
      </c>
      <c r="K17" s="49">
        <f t="shared" si="4"/>
        <v>99991.840606171259</v>
      </c>
      <c r="L17" s="43">
        <f t="shared" si="5"/>
        <v>6</v>
      </c>
      <c r="M17" s="22">
        <f t="shared" si="6"/>
        <v>0.48031219854424273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691197232</v>
      </c>
      <c r="E18" s="47">
        <f t="shared" si="0"/>
        <v>7.8974840401485891E-2</v>
      </c>
      <c r="F18" s="43">
        <f t="shared" si="1"/>
        <v>4</v>
      </c>
      <c r="G18" s="62">
        <v>125576</v>
      </c>
      <c r="H18" s="48">
        <f t="shared" si="2"/>
        <v>2</v>
      </c>
      <c r="I18" s="62">
        <v>8390</v>
      </c>
      <c r="J18" s="43">
        <f t="shared" si="3"/>
        <v>2</v>
      </c>
      <c r="K18" s="49">
        <f t="shared" si="4"/>
        <v>82383.460309892733</v>
      </c>
      <c r="L18" s="43">
        <f t="shared" si="5"/>
        <v>9</v>
      </c>
      <c r="M18" s="22">
        <f t="shared" si="6"/>
        <v>0.73577128825747606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156708332</v>
      </c>
      <c r="E19" s="47">
        <f t="shared" si="0"/>
        <v>1.7905186734432789E-2</v>
      </c>
      <c r="F19" s="43">
        <f t="shared" si="1"/>
        <v>13</v>
      </c>
      <c r="G19" s="62">
        <v>42536</v>
      </c>
      <c r="H19" s="48">
        <f t="shared" si="2"/>
        <v>9</v>
      </c>
      <c r="I19" s="62">
        <v>5020</v>
      </c>
      <c r="J19" s="43">
        <f t="shared" si="3"/>
        <v>9</v>
      </c>
      <c r="K19" s="49">
        <f t="shared" si="4"/>
        <v>31216.799203187253</v>
      </c>
      <c r="L19" s="43">
        <f t="shared" si="5"/>
        <v>16</v>
      </c>
      <c r="M19" s="22">
        <f t="shared" si="6"/>
        <v>0.44023502587038499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1045315417</v>
      </c>
      <c r="E20" s="47">
        <f t="shared" si="0"/>
        <v>0.11943568985066141</v>
      </c>
      <c r="F20" s="43">
        <f t="shared" si="1"/>
        <v>3</v>
      </c>
      <c r="G20" s="62">
        <v>120797</v>
      </c>
      <c r="H20" s="48">
        <f t="shared" si="2"/>
        <v>3</v>
      </c>
      <c r="I20" s="62">
        <v>7854</v>
      </c>
      <c r="J20" s="43">
        <f t="shared" si="3"/>
        <v>4</v>
      </c>
      <c r="K20" s="49">
        <f t="shared" si="4"/>
        <v>133093.38133435193</v>
      </c>
      <c r="L20" s="43">
        <f t="shared" si="5"/>
        <v>5</v>
      </c>
      <c r="M20" s="22">
        <f t="shared" si="6"/>
        <v>0.68876611418047884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675552005</v>
      </c>
      <c r="E21" s="47">
        <f t="shared" si="0"/>
        <v>7.7187247442244963E-2</v>
      </c>
      <c r="F21" s="43">
        <f t="shared" si="1"/>
        <v>5</v>
      </c>
      <c r="G21" s="62">
        <v>44130</v>
      </c>
      <c r="H21" s="48">
        <f t="shared" si="2"/>
        <v>8</v>
      </c>
      <c r="I21" s="62">
        <v>4333</v>
      </c>
      <c r="J21" s="43">
        <f t="shared" si="3"/>
        <v>11</v>
      </c>
      <c r="K21" s="49">
        <f t="shared" si="4"/>
        <v>155908.60950842372</v>
      </c>
      <c r="L21" s="43">
        <f t="shared" si="5"/>
        <v>3</v>
      </c>
      <c r="M21" s="22">
        <f t="shared" si="6"/>
        <v>0.37998772252915897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998503</v>
      </c>
      <c r="E24" s="47">
        <f t="shared" si="0"/>
        <v>1.1408699487587772E-4</v>
      </c>
      <c r="F24" s="43">
        <f t="shared" si="1"/>
        <v>19</v>
      </c>
      <c r="G24" s="62">
        <v>685</v>
      </c>
      <c r="H24" s="48">
        <f t="shared" si="2"/>
        <v>19</v>
      </c>
      <c r="I24" s="62">
        <v>179</v>
      </c>
      <c r="J24" s="43">
        <f t="shared" si="3"/>
        <v>19</v>
      </c>
      <c r="K24" s="49">
        <f t="shared" si="4"/>
        <v>5578.2290502793294</v>
      </c>
      <c r="L24" s="43">
        <f t="shared" si="5"/>
        <v>20</v>
      </c>
      <c r="M24" s="22">
        <f t="shared" si="6"/>
        <v>1.5697623432430061E-2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175130447</v>
      </c>
      <c r="E25" s="47">
        <f t="shared" si="0"/>
        <v>2.0010061471522043E-2</v>
      </c>
      <c r="F25" s="43">
        <f t="shared" si="1"/>
        <v>12</v>
      </c>
      <c r="G25" s="62">
        <v>45990</v>
      </c>
      <c r="H25" s="48">
        <f t="shared" si="2"/>
        <v>7</v>
      </c>
      <c r="I25" s="62">
        <v>5225</v>
      </c>
      <c r="J25" s="43">
        <f t="shared" si="3"/>
        <v>8</v>
      </c>
      <c r="K25" s="49">
        <f t="shared" si="4"/>
        <v>33517.788899521533</v>
      </c>
      <c r="L25" s="43">
        <f t="shared" si="5"/>
        <v>15</v>
      </c>
      <c r="M25" s="22">
        <f t="shared" si="6"/>
        <v>0.45821275103043058</v>
      </c>
      <c r="N25" s="15">
        <f t="shared" si="7"/>
        <v>8</v>
      </c>
    </row>
    <row r="26" spans="2:15" ht="18.75" customHeight="1">
      <c r="B26" s="45" t="s">
        <v>144</v>
      </c>
      <c r="C26" s="46"/>
      <c r="D26" s="62">
        <v>510175242</v>
      </c>
      <c r="E26" s="47">
        <f t="shared" si="0"/>
        <v>5.8291622779154069E-2</v>
      </c>
      <c r="F26" s="43">
        <f t="shared" si="1"/>
        <v>8</v>
      </c>
      <c r="G26" s="62">
        <v>21735</v>
      </c>
      <c r="H26" s="48">
        <f t="shared" si="2"/>
        <v>14</v>
      </c>
      <c r="I26" s="62">
        <v>3358</v>
      </c>
      <c r="J26" s="43">
        <f t="shared" si="3"/>
        <v>13</v>
      </c>
      <c r="K26" s="49">
        <f t="shared" si="4"/>
        <v>151928.30315664085</v>
      </c>
      <c r="L26" s="43">
        <f t="shared" si="5"/>
        <v>4</v>
      </c>
      <c r="M26" s="22">
        <f t="shared" si="6"/>
        <v>0.29448390774357625</v>
      </c>
      <c r="N26" s="15">
        <f t="shared" si="7"/>
        <v>13</v>
      </c>
    </row>
    <row r="27" spans="2:15" ht="18.75" customHeight="1">
      <c r="B27" s="45" t="s">
        <v>145</v>
      </c>
      <c r="C27" s="46"/>
      <c r="D27" s="62">
        <v>45952399</v>
      </c>
      <c r="E27" s="47">
        <f t="shared" si="0"/>
        <v>5.2504310044609662E-3</v>
      </c>
      <c r="F27" s="43">
        <f t="shared" si="1"/>
        <v>17</v>
      </c>
      <c r="G27" s="62">
        <v>19773</v>
      </c>
      <c r="H27" s="48">
        <f t="shared" si="2"/>
        <v>15</v>
      </c>
      <c r="I27" s="62">
        <v>2561</v>
      </c>
      <c r="J27" s="43">
        <f t="shared" si="3"/>
        <v>14</v>
      </c>
      <c r="K27" s="49">
        <f t="shared" si="4"/>
        <v>17943.146817649354</v>
      </c>
      <c r="L27" s="43">
        <f t="shared" si="5"/>
        <v>18</v>
      </c>
      <c r="M27" s="22">
        <f t="shared" si="6"/>
        <v>0.22459002017013066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151609228</v>
      </c>
      <c r="E28" s="47">
        <f t="shared" si="0"/>
        <v>1.7322573109917323E-2</v>
      </c>
      <c r="F28" s="43">
        <f t="shared" si="1"/>
        <v>14</v>
      </c>
      <c r="G28" s="62">
        <v>4792</v>
      </c>
      <c r="H28" s="48">
        <f t="shared" si="2"/>
        <v>18</v>
      </c>
      <c r="I28" s="62">
        <v>2234</v>
      </c>
      <c r="J28" s="43">
        <f t="shared" si="3"/>
        <v>15</v>
      </c>
      <c r="K28" s="62">
        <f t="shared" si="4"/>
        <v>67864.470904207701</v>
      </c>
      <c r="L28" s="43">
        <f t="shared" si="5"/>
        <v>11</v>
      </c>
      <c r="M28" s="22">
        <f t="shared" si="6"/>
        <v>0.1959133561343506</v>
      </c>
      <c r="N28" s="15">
        <f t="shared" si="7"/>
        <v>15</v>
      </c>
    </row>
    <row r="29" spans="2:15" ht="18.75" customHeight="1" thickBot="1">
      <c r="B29" s="50" t="s">
        <v>61</v>
      </c>
      <c r="C29" s="51"/>
      <c r="D29" s="63">
        <v>176131</v>
      </c>
      <c r="E29" s="52">
        <f t="shared" si="0"/>
        <v>2.0124382695378201E-5</v>
      </c>
      <c r="F29" s="43">
        <f t="shared" si="1"/>
        <v>20</v>
      </c>
      <c r="G29" s="63">
        <v>219</v>
      </c>
      <c r="H29" s="48">
        <f t="shared" si="2"/>
        <v>20</v>
      </c>
      <c r="I29" s="63">
        <v>24</v>
      </c>
      <c r="J29" s="43">
        <f t="shared" si="3"/>
        <v>20</v>
      </c>
      <c r="K29" s="53">
        <f t="shared" si="4"/>
        <v>7338.791666666667</v>
      </c>
      <c r="L29" s="43">
        <f t="shared" si="5"/>
        <v>19</v>
      </c>
      <c r="M29" s="29">
        <f t="shared" si="6"/>
        <v>2.1047092870297292E-3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8752119390</v>
      </c>
      <c r="E30" s="86"/>
      <c r="F30" s="87"/>
      <c r="G30" s="64">
        <v>297649</v>
      </c>
      <c r="H30" s="87"/>
      <c r="I30" s="64">
        <v>10579</v>
      </c>
      <c r="J30" s="87"/>
      <c r="K30" s="56">
        <f>IFERROR(D30/I30,0)</f>
        <v>827310.65223556105</v>
      </c>
      <c r="L30" s="87"/>
      <c r="M30" s="31">
        <f t="shared" si="6"/>
        <v>0.92773831447864596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41" priority="33" stopIfTrue="1">
      <formula>$F8&lt;=5</formula>
    </cfRule>
  </conditionalFormatting>
  <conditionalFormatting sqref="H8:H29">
    <cfRule type="expression" dxfId="240" priority="34" stopIfTrue="1">
      <formula>$H8&lt;=5</formula>
    </cfRule>
  </conditionalFormatting>
  <conditionalFormatting sqref="J8:J29">
    <cfRule type="expression" dxfId="239" priority="35" stopIfTrue="1">
      <formula>$J8&lt;=5</formula>
    </cfRule>
  </conditionalFormatting>
  <conditionalFormatting sqref="L8:L29">
    <cfRule type="expression" dxfId="238" priority="36" stopIfTrue="1">
      <formula>$L8&lt;=5</formula>
    </cfRule>
  </conditionalFormatting>
  <conditionalFormatting sqref="E8:E29">
    <cfRule type="expression" dxfId="237" priority="31" stopIfTrue="1">
      <formula>$F8&lt;=5</formula>
    </cfRule>
  </conditionalFormatting>
  <conditionalFormatting sqref="G8:G29">
    <cfRule type="expression" dxfId="236" priority="29" stopIfTrue="1">
      <formula>$H8&lt;=5</formula>
    </cfRule>
  </conditionalFormatting>
  <conditionalFormatting sqref="I8:I29">
    <cfRule type="expression" dxfId="235" priority="27" stopIfTrue="1">
      <formula>$J8&lt;=5</formula>
    </cfRule>
  </conditionalFormatting>
  <conditionalFormatting sqref="K8:K29">
    <cfRule type="expression" dxfId="234" priority="25" stopIfTrue="1">
      <formula>$L8&lt;=5</formula>
    </cfRule>
  </conditionalFormatting>
  <conditionalFormatting sqref="D8:D29">
    <cfRule type="expression" dxfId="233" priority="23" stopIfTrue="1">
      <formula>$F8&lt;=5</formula>
    </cfRule>
  </conditionalFormatting>
  <conditionalFormatting sqref="N8:N29">
    <cfRule type="expression" dxfId="232" priority="17" stopIfTrue="1">
      <formula>$N8&lt;=5</formula>
    </cfRule>
  </conditionalFormatting>
  <conditionalFormatting sqref="M8:M29">
    <cfRule type="expression" dxfId="231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252</v>
      </c>
    </row>
    <row r="3" spans="1:14" s="1" customFormat="1" ht="18.75" customHeight="1">
      <c r="A3" s="37"/>
      <c r="B3" s="97" t="s">
        <v>179</v>
      </c>
      <c r="C3" s="98"/>
      <c r="D3" s="106">
        <v>19212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257280242</v>
      </c>
      <c r="E8" s="42">
        <f t="shared" ref="E8:E29" si="0">IFERROR(D8/$D$30,0)</f>
        <v>1.6978236581282179E-2</v>
      </c>
      <c r="F8" s="43">
        <f>_xlfn.IFS(D8&gt;0,RANK(D8,$D$8:$D$29,0),D8=0,"-")</f>
        <v>14</v>
      </c>
      <c r="G8" s="61">
        <v>36407</v>
      </c>
      <c r="H8" s="48">
        <f>_xlfn.IFS(G8&gt;0,RANK(G8,$G$8:$G$29,0),G8=0,"-")</f>
        <v>13</v>
      </c>
      <c r="I8" s="61">
        <v>7103</v>
      </c>
      <c r="J8" s="43">
        <f>_xlfn.IFS(I8&gt;0,RANK(I8,$I$8:$I$29,0),I8=0,"-")</f>
        <v>12</v>
      </c>
      <c r="K8" s="44">
        <f>IFERROR(D8/I8,0)</f>
        <v>36221.349007461635</v>
      </c>
      <c r="L8" s="43">
        <f>_xlfn.IFS(K8&gt;0,RANK(K8,$K$8:$K$29,0),K8=0,"-")</f>
        <v>15</v>
      </c>
      <c r="M8" s="16">
        <f>IFERROR(I8/$D$3,0)</f>
        <v>0.36971684363939206</v>
      </c>
      <c r="N8" s="15">
        <f>_xlfn.IFS(M8&gt;0,RANK(M8,$M$8:$M$29,0),M8=0,"-")</f>
        <v>12</v>
      </c>
    </row>
    <row r="9" spans="1:14" ht="18.75" customHeight="1">
      <c r="B9" s="45" t="s">
        <v>146</v>
      </c>
      <c r="C9" s="46"/>
      <c r="D9" s="62">
        <v>1779740941</v>
      </c>
      <c r="E9" s="47">
        <f t="shared" si="0"/>
        <v>0.11744727272796864</v>
      </c>
      <c r="F9" s="43">
        <f t="shared" ref="F9:F29" si="1">_xlfn.IFS(D9&gt;0,RANK(D9,$D$8:$D$29,0),D9=0,"-")</f>
        <v>3</v>
      </c>
      <c r="G9" s="62">
        <v>44570</v>
      </c>
      <c r="H9" s="48">
        <f t="shared" ref="H9:H29" si="2">_xlfn.IFS(G9&gt;0,RANK(G9,$G$8:$G$29,0),G9=0,"-")</f>
        <v>11</v>
      </c>
      <c r="I9" s="62">
        <v>8097</v>
      </c>
      <c r="J9" s="43">
        <f t="shared" ref="J9:J29" si="3">_xlfn.IFS(I9&gt;0,RANK(I9,$I$8:$I$29,0),I9=0,"-")</f>
        <v>10</v>
      </c>
      <c r="K9" s="49">
        <f t="shared" ref="K9:K29" si="4">IFERROR(D9/I9,0)</f>
        <v>219802.51216499938</v>
      </c>
      <c r="L9" s="43">
        <f t="shared" ref="L9:L29" si="5">_xlfn.IFS(K9&gt;0,RANK(K9,$K$8:$K$29,0),K9=0,"-")</f>
        <v>1</v>
      </c>
      <c r="M9" s="22">
        <f t="shared" ref="M9:M30" si="6">IFERROR(I9/$D$3,0)</f>
        <v>0.42145534041224236</v>
      </c>
      <c r="N9" s="15">
        <f t="shared" ref="N9:N29" si="7">_xlfn.IFS(M9&gt;0,RANK(M9,$M$8:$M$29,0),M9=0,"-")</f>
        <v>10</v>
      </c>
    </row>
    <row r="10" spans="1:14" ht="18.75" customHeight="1">
      <c r="B10" s="45" t="s">
        <v>137</v>
      </c>
      <c r="C10" s="46"/>
      <c r="D10" s="62">
        <v>237152226</v>
      </c>
      <c r="E10" s="47">
        <f t="shared" si="0"/>
        <v>1.564996428604766E-2</v>
      </c>
      <c r="F10" s="43">
        <f t="shared" si="1"/>
        <v>15</v>
      </c>
      <c r="G10" s="62">
        <v>20694</v>
      </c>
      <c r="H10" s="48">
        <f t="shared" si="2"/>
        <v>16</v>
      </c>
      <c r="I10" s="62">
        <v>3936</v>
      </c>
      <c r="J10" s="43">
        <f t="shared" si="3"/>
        <v>16</v>
      </c>
      <c r="K10" s="49">
        <f t="shared" si="4"/>
        <v>60252.089939024387</v>
      </c>
      <c r="L10" s="43">
        <f t="shared" si="5"/>
        <v>14</v>
      </c>
      <c r="M10" s="22">
        <f t="shared" si="6"/>
        <v>0.20487195502810743</v>
      </c>
      <c r="N10" s="15">
        <f t="shared" si="7"/>
        <v>16</v>
      </c>
    </row>
    <row r="11" spans="1:14" ht="18.75" customHeight="1">
      <c r="B11" s="45" t="s">
        <v>147</v>
      </c>
      <c r="C11" s="46"/>
      <c r="D11" s="62">
        <v>1046800358</v>
      </c>
      <c r="E11" s="47">
        <f t="shared" si="0"/>
        <v>6.9079630807774517E-2</v>
      </c>
      <c r="F11" s="43">
        <f t="shared" si="1"/>
        <v>7</v>
      </c>
      <c r="G11" s="62">
        <v>179329</v>
      </c>
      <c r="H11" s="48">
        <f t="shared" si="2"/>
        <v>3</v>
      </c>
      <c r="I11" s="62">
        <v>13366</v>
      </c>
      <c r="J11" s="43">
        <f t="shared" si="3"/>
        <v>3</v>
      </c>
      <c r="K11" s="49">
        <f t="shared" si="4"/>
        <v>78318.147388897196</v>
      </c>
      <c r="L11" s="43">
        <f t="shared" si="5"/>
        <v>10</v>
      </c>
      <c r="M11" s="22">
        <f t="shared" si="6"/>
        <v>0.69571101394961488</v>
      </c>
      <c r="N11" s="15">
        <f t="shared" si="7"/>
        <v>3</v>
      </c>
    </row>
    <row r="12" spans="1:14" ht="18.75" customHeight="1">
      <c r="B12" s="45" t="s">
        <v>84</v>
      </c>
      <c r="C12" s="46"/>
      <c r="D12" s="62">
        <v>386162006</v>
      </c>
      <c r="E12" s="47">
        <f t="shared" si="0"/>
        <v>2.5483301187856116E-2</v>
      </c>
      <c r="F12" s="43">
        <f t="shared" si="1"/>
        <v>11</v>
      </c>
      <c r="G12" s="62">
        <v>43192</v>
      </c>
      <c r="H12" s="48">
        <f t="shared" si="2"/>
        <v>12</v>
      </c>
      <c r="I12" s="62">
        <v>3989</v>
      </c>
      <c r="J12" s="43">
        <f t="shared" si="3"/>
        <v>15</v>
      </c>
      <c r="K12" s="49">
        <f t="shared" si="4"/>
        <v>96806.719979944843</v>
      </c>
      <c r="L12" s="43">
        <f t="shared" si="5"/>
        <v>7</v>
      </c>
      <c r="M12" s="22">
        <f t="shared" si="6"/>
        <v>0.20763064751197169</v>
      </c>
      <c r="N12" s="15">
        <f t="shared" si="7"/>
        <v>15</v>
      </c>
    </row>
    <row r="13" spans="1:14" ht="18.75" customHeight="1">
      <c r="B13" s="45" t="s">
        <v>140</v>
      </c>
      <c r="C13" s="46"/>
      <c r="D13" s="62">
        <v>832374667</v>
      </c>
      <c r="E13" s="47">
        <f t="shared" si="0"/>
        <v>5.4929418251215625E-2</v>
      </c>
      <c r="F13" s="43">
        <f t="shared" si="1"/>
        <v>9</v>
      </c>
      <c r="G13" s="62">
        <v>119518</v>
      </c>
      <c r="H13" s="48">
        <f t="shared" si="2"/>
        <v>5</v>
      </c>
      <c r="I13" s="62">
        <v>8750</v>
      </c>
      <c r="J13" s="43">
        <f t="shared" si="3"/>
        <v>7</v>
      </c>
      <c r="K13" s="49">
        <f t="shared" si="4"/>
        <v>95128.533371428566</v>
      </c>
      <c r="L13" s="43">
        <f t="shared" si="5"/>
        <v>8</v>
      </c>
      <c r="M13" s="22">
        <f t="shared" si="6"/>
        <v>0.45544451384551321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626671553</v>
      </c>
      <c r="E14" s="47">
        <f t="shared" si="0"/>
        <v>4.1354819176489713E-2</v>
      </c>
      <c r="F14" s="43">
        <f t="shared" si="1"/>
        <v>10</v>
      </c>
      <c r="G14" s="62">
        <v>68374</v>
      </c>
      <c r="H14" s="48">
        <f t="shared" si="2"/>
        <v>8</v>
      </c>
      <c r="I14" s="62">
        <v>8455</v>
      </c>
      <c r="J14" s="43">
        <f t="shared" si="3"/>
        <v>9</v>
      </c>
      <c r="K14" s="49">
        <f t="shared" si="4"/>
        <v>74118.456889414549</v>
      </c>
      <c r="L14" s="43">
        <f t="shared" si="5"/>
        <v>11</v>
      </c>
      <c r="M14" s="22">
        <f t="shared" si="6"/>
        <v>0.44008952737872165</v>
      </c>
      <c r="N14" s="15">
        <f t="shared" si="7"/>
        <v>9</v>
      </c>
    </row>
    <row r="15" spans="1:14" ht="18.75" customHeight="1">
      <c r="B15" s="45" t="s">
        <v>35</v>
      </c>
      <c r="C15" s="46"/>
      <c r="D15" s="62">
        <v>38760832</v>
      </c>
      <c r="E15" s="47">
        <f t="shared" si="0"/>
        <v>2.557874521057598E-3</v>
      </c>
      <c r="F15" s="43">
        <f t="shared" si="1"/>
        <v>18</v>
      </c>
      <c r="G15" s="62">
        <v>10980</v>
      </c>
      <c r="H15" s="48">
        <f t="shared" si="2"/>
        <v>17</v>
      </c>
      <c r="I15" s="62">
        <v>2361</v>
      </c>
      <c r="J15" s="43">
        <f t="shared" si="3"/>
        <v>18</v>
      </c>
      <c r="K15" s="49">
        <f t="shared" si="4"/>
        <v>16417.124947056331</v>
      </c>
      <c r="L15" s="43">
        <f t="shared" si="5"/>
        <v>19</v>
      </c>
      <c r="M15" s="22">
        <f t="shared" si="6"/>
        <v>0.12289194253591505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2809193954</v>
      </c>
      <c r="E16" s="47">
        <f t="shared" si="0"/>
        <v>0.18538213110713542</v>
      </c>
      <c r="F16" s="43">
        <f t="shared" si="1"/>
        <v>1</v>
      </c>
      <c r="G16" s="62">
        <v>237785</v>
      </c>
      <c r="H16" s="48">
        <f t="shared" si="2"/>
        <v>1</v>
      </c>
      <c r="I16" s="62">
        <v>15030</v>
      </c>
      <c r="J16" s="43">
        <f t="shared" si="3"/>
        <v>1</v>
      </c>
      <c r="K16" s="49">
        <f t="shared" si="4"/>
        <v>186905.78536260812</v>
      </c>
      <c r="L16" s="43">
        <f t="shared" si="5"/>
        <v>2</v>
      </c>
      <c r="M16" s="22">
        <f t="shared" si="6"/>
        <v>0.7823235477826358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1057164198</v>
      </c>
      <c r="E17" s="47">
        <f t="shared" si="0"/>
        <v>6.9763553234318862E-2</v>
      </c>
      <c r="F17" s="43">
        <f t="shared" si="1"/>
        <v>6</v>
      </c>
      <c r="G17" s="62">
        <v>77512</v>
      </c>
      <c r="H17" s="48">
        <f t="shared" si="2"/>
        <v>6</v>
      </c>
      <c r="I17" s="62">
        <v>9332</v>
      </c>
      <c r="J17" s="43">
        <f t="shared" si="3"/>
        <v>6</v>
      </c>
      <c r="K17" s="49">
        <f t="shared" si="4"/>
        <v>113283.7760394342</v>
      </c>
      <c r="L17" s="43">
        <f t="shared" si="5"/>
        <v>6</v>
      </c>
      <c r="M17" s="22">
        <f t="shared" si="6"/>
        <v>0.48573808036643762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1223921886</v>
      </c>
      <c r="E18" s="47">
        <f t="shared" si="0"/>
        <v>8.0768096205059842E-2</v>
      </c>
      <c r="F18" s="43">
        <f t="shared" si="1"/>
        <v>4</v>
      </c>
      <c r="G18" s="62">
        <v>190098</v>
      </c>
      <c r="H18" s="48">
        <f t="shared" si="2"/>
        <v>2</v>
      </c>
      <c r="I18" s="62">
        <v>13705</v>
      </c>
      <c r="J18" s="43">
        <f t="shared" si="3"/>
        <v>2</v>
      </c>
      <c r="K18" s="49">
        <f t="shared" si="4"/>
        <v>89304.770959503832</v>
      </c>
      <c r="L18" s="43">
        <f t="shared" si="5"/>
        <v>9</v>
      </c>
      <c r="M18" s="22">
        <f t="shared" si="6"/>
        <v>0.71335623568602957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299551029</v>
      </c>
      <c r="E19" s="47">
        <f t="shared" si="0"/>
        <v>1.9767737308520252E-2</v>
      </c>
      <c r="F19" s="43">
        <f t="shared" si="1"/>
        <v>12</v>
      </c>
      <c r="G19" s="62">
        <v>65736</v>
      </c>
      <c r="H19" s="48">
        <f t="shared" si="2"/>
        <v>9</v>
      </c>
      <c r="I19" s="62">
        <v>8579</v>
      </c>
      <c r="J19" s="43">
        <f t="shared" si="3"/>
        <v>8</v>
      </c>
      <c r="K19" s="49">
        <f t="shared" si="4"/>
        <v>34916.776897074255</v>
      </c>
      <c r="L19" s="43">
        <f t="shared" si="5"/>
        <v>16</v>
      </c>
      <c r="M19" s="22">
        <f t="shared" si="6"/>
        <v>0.44654382677493232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1938507186</v>
      </c>
      <c r="E20" s="47">
        <f t="shared" si="0"/>
        <v>0.12792445064018393</v>
      </c>
      <c r="F20" s="43">
        <f t="shared" si="1"/>
        <v>2</v>
      </c>
      <c r="G20" s="62">
        <v>176692</v>
      </c>
      <c r="H20" s="48">
        <f t="shared" si="2"/>
        <v>4</v>
      </c>
      <c r="I20" s="62">
        <v>13007</v>
      </c>
      <c r="J20" s="43">
        <f t="shared" si="3"/>
        <v>4</v>
      </c>
      <c r="K20" s="49">
        <f t="shared" si="4"/>
        <v>149035.6873990928</v>
      </c>
      <c r="L20" s="43">
        <f t="shared" si="5"/>
        <v>4</v>
      </c>
      <c r="M20" s="22">
        <f t="shared" si="6"/>
        <v>0.67702477618155321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1157038006</v>
      </c>
      <c r="E21" s="47">
        <f t="shared" si="0"/>
        <v>7.635434748776003E-2</v>
      </c>
      <c r="F21" s="43">
        <f t="shared" si="1"/>
        <v>5</v>
      </c>
      <c r="G21" s="62">
        <v>65717</v>
      </c>
      <c r="H21" s="48">
        <f t="shared" si="2"/>
        <v>10</v>
      </c>
      <c r="I21" s="62">
        <v>7321</v>
      </c>
      <c r="J21" s="43">
        <f t="shared" si="3"/>
        <v>11</v>
      </c>
      <c r="K21" s="49">
        <f t="shared" si="4"/>
        <v>158043.7106952602</v>
      </c>
      <c r="L21" s="43">
        <f t="shared" si="5"/>
        <v>3</v>
      </c>
      <c r="M21" s="22">
        <f t="shared" si="6"/>
        <v>0.38106391838434311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26405</v>
      </c>
      <c r="E22" s="47">
        <f t="shared" si="0"/>
        <v>1.7424981158434855E-6</v>
      </c>
      <c r="F22" s="43">
        <f t="shared" si="1"/>
        <v>21</v>
      </c>
      <c r="G22" s="62">
        <v>15</v>
      </c>
      <c r="H22" s="48">
        <f t="shared" si="2"/>
        <v>21</v>
      </c>
      <c r="I22" s="62">
        <v>6</v>
      </c>
      <c r="J22" s="43">
        <f t="shared" si="3"/>
        <v>21</v>
      </c>
      <c r="K22" s="49">
        <f t="shared" si="4"/>
        <v>4400.833333333333</v>
      </c>
      <c r="L22" s="43">
        <f t="shared" si="5"/>
        <v>21</v>
      </c>
      <c r="M22" s="22">
        <f t="shared" si="6"/>
        <v>3.1230480949406619E-4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11879</v>
      </c>
      <c r="E23" s="47">
        <f t="shared" si="0"/>
        <v>7.8390968067050799E-7</v>
      </c>
      <c r="F23" s="43">
        <f t="shared" si="1"/>
        <v>22</v>
      </c>
      <c r="G23" s="62">
        <v>5</v>
      </c>
      <c r="H23" s="48">
        <f t="shared" si="2"/>
        <v>22</v>
      </c>
      <c r="I23" s="62">
        <v>4</v>
      </c>
      <c r="J23" s="43">
        <f t="shared" si="3"/>
        <v>22</v>
      </c>
      <c r="K23" s="49">
        <f t="shared" si="4"/>
        <v>2969.75</v>
      </c>
      <c r="L23" s="43">
        <f t="shared" si="5"/>
        <v>22</v>
      </c>
      <c r="M23" s="22">
        <f t="shared" si="6"/>
        <v>2.0820320632937748E-4</v>
      </c>
      <c r="N23" s="15">
        <f t="shared" si="7"/>
        <v>22</v>
      </c>
    </row>
    <row r="24" spans="2:15" ht="18.75" customHeight="1">
      <c r="B24" s="45" t="s">
        <v>148</v>
      </c>
      <c r="C24" s="46"/>
      <c r="D24" s="62">
        <v>2531100</v>
      </c>
      <c r="E24" s="47">
        <f t="shared" si="0"/>
        <v>1.6703037231628276E-4</v>
      </c>
      <c r="F24" s="43">
        <f t="shared" si="1"/>
        <v>20</v>
      </c>
      <c r="G24" s="62">
        <v>1581</v>
      </c>
      <c r="H24" s="48">
        <f t="shared" si="2"/>
        <v>19</v>
      </c>
      <c r="I24" s="62">
        <v>441</v>
      </c>
      <c r="J24" s="43">
        <f t="shared" si="3"/>
        <v>19</v>
      </c>
      <c r="K24" s="49">
        <f t="shared" si="4"/>
        <v>5739.4557823129253</v>
      </c>
      <c r="L24" s="43">
        <f t="shared" si="5"/>
        <v>20</v>
      </c>
      <c r="M24" s="22">
        <f t="shared" si="6"/>
        <v>2.2954403497813865E-2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267012601</v>
      </c>
      <c r="E25" s="47">
        <f t="shared" si="0"/>
        <v>1.7620486807383765E-2</v>
      </c>
      <c r="F25" s="43">
        <f t="shared" si="1"/>
        <v>13</v>
      </c>
      <c r="G25" s="62">
        <v>75599</v>
      </c>
      <c r="H25" s="48">
        <f t="shared" si="2"/>
        <v>7</v>
      </c>
      <c r="I25" s="62">
        <v>9415</v>
      </c>
      <c r="J25" s="43">
        <f t="shared" si="3"/>
        <v>5</v>
      </c>
      <c r="K25" s="49">
        <f t="shared" si="4"/>
        <v>28360.339989378652</v>
      </c>
      <c r="L25" s="43">
        <f t="shared" si="5"/>
        <v>17</v>
      </c>
      <c r="M25" s="22">
        <f t="shared" si="6"/>
        <v>0.49005829689777225</v>
      </c>
      <c r="N25" s="15">
        <f t="shared" si="7"/>
        <v>5</v>
      </c>
    </row>
    <row r="26" spans="2:15" ht="18.75" customHeight="1">
      <c r="B26" s="45" t="s">
        <v>40</v>
      </c>
      <c r="C26" s="46"/>
      <c r="D26" s="62">
        <v>877905896</v>
      </c>
      <c r="E26" s="47">
        <f t="shared" si="0"/>
        <v>5.7934079517814312E-2</v>
      </c>
      <c r="F26" s="43">
        <f t="shared" si="1"/>
        <v>8</v>
      </c>
      <c r="G26" s="62">
        <v>32891</v>
      </c>
      <c r="H26" s="48">
        <f t="shared" si="2"/>
        <v>14</v>
      </c>
      <c r="I26" s="62">
        <v>6079</v>
      </c>
      <c r="J26" s="43">
        <f t="shared" si="3"/>
        <v>13</v>
      </c>
      <c r="K26" s="49">
        <f t="shared" si="4"/>
        <v>144416.16976476394</v>
      </c>
      <c r="L26" s="43">
        <f t="shared" si="5"/>
        <v>5</v>
      </c>
      <c r="M26" s="22">
        <f t="shared" si="6"/>
        <v>0.31641682281907141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78471540</v>
      </c>
      <c r="E27" s="47">
        <f t="shared" si="0"/>
        <v>5.1784325164679684E-3</v>
      </c>
      <c r="F27" s="43">
        <f t="shared" si="1"/>
        <v>17</v>
      </c>
      <c r="G27" s="62">
        <v>32524</v>
      </c>
      <c r="H27" s="48">
        <f t="shared" si="2"/>
        <v>15</v>
      </c>
      <c r="I27" s="62">
        <v>4552</v>
      </c>
      <c r="J27" s="43">
        <f t="shared" si="3"/>
        <v>14</v>
      </c>
      <c r="K27" s="49">
        <f t="shared" si="4"/>
        <v>17238.914762741653</v>
      </c>
      <c r="L27" s="43">
        <f t="shared" si="5"/>
        <v>18</v>
      </c>
      <c r="M27" s="22">
        <f t="shared" si="6"/>
        <v>0.23693524880283157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233682211</v>
      </c>
      <c r="E28" s="47">
        <f t="shared" si="0"/>
        <v>1.5420973769120992E-2</v>
      </c>
      <c r="F28" s="43">
        <f t="shared" si="1"/>
        <v>16</v>
      </c>
      <c r="G28" s="62">
        <v>7581</v>
      </c>
      <c r="H28" s="48">
        <f t="shared" si="2"/>
        <v>18</v>
      </c>
      <c r="I28" s="62">
        <v>3671</v>
      </c>
      <c r="J28" s="43">
        <f t="shared" si="3"/>
        <v>17</v>
      </c>
      <c r="K28" s="49">
        <f t="shared" si="4"/>
        <v>63656.281939526016</v>
      </c>
      <c r="L28" s="43">
        <f t="shared" si="5"/>
        <v>13</v>
      </c>
      <c r="M28" s="22">
        <f t="shared" si="6"/>
        <v>0.19107849260878618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3570734</v>
      </c>
      <c r="E29" s="52">
        <f t="shared" si="0"/>
        <v>2.3563708642977739E-4</v>
      </c>
      <c r="F29" s="43">
        <f t="shared" si="1"/>
        <v>19</v>
      </c>
      <c r="G29" s="63">
        <v>431</v>
      </c>
      <c r="H29" s="48">
        <f t="shared" si="2"/>
        <v>20</v>
      </c>
      <c r="I29" s="63">
        <v>53</v>
      </c>
      <c r="J29" s="43">
        <f t="shared" si="3"/>
        <v>20</v>
      </c>
      <c r="K29" s="53">
        <f t="shared" si="4"/>
        <v>67372.339622641506</v>
      </c>
      <c r="L29" s="43">
        <f t="shared" si="5"/>
        <v>12</v>
      </c>
      <c r="M29" s="29">
        <f t="shared" si="6"/>
        <v>2.7586924838642517E-3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15153531450</v>
      </c>
      <c r="E30" s="86"/>
      <c r="F30" s="87"/>
      <c r="G30" s="64">
        <v>461790</v>
      </c>
      <c r="H30" s="87"/>
      <c r="I30" s="64">
        <v>17651</v>
      </c>
      <c r="J30" s="87"/>
      <c r="K30" s="56">
        <f>IFERROR(D30/I30,0)</f>
        <v>858508.38196136197</v>
      </c>
      <c r="L30" s="87"/>
      <c r="M30" s="31">
        <f t="shared" si="6"/>
        <v>0.91874869872996046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30" priority="24" stopIfTrue="1">
      <formula>$F8&lt;=5</formula>
    </cfRule>
  </conditionalFormatting>
  <conditionalFormatting sqref="H8:H29">
    <cfRule type="expression" dxfId="229" priority="25" stopIfTrue="1">
      <formula>$H8&lt;=5</formula>
    </cfRule>
  </conditionalFormatting>
  <conditionalFormatting sqref="J8:J29">
    <cfRule type="expression" dxfId="228" priority="26" stopIfTrue="1">
      <formula>$J8&lt;=5</formula>
    </cfRule>
  </conditionalFormatting>
  <conditionalFormatting sqref="L8:L29">
    <cfRule type="expression" dxfId="227" priority="27" stopIfTrue="1">
      <formula>$L8&lt;=5</formula>
    </cfRule>
  </conditionalFormatting>
  <conditionalFormatting sqref="E8:E29">
    <cfRule type="expression" dxfId="226" priority="22" stopIfTrue="1">
      <formula>$F8&lt;=5</formula>
    </cfRule>
  </conditionalFormatting>
  <conditionalFormatting sqref="G8:G29">
    <cfRule type="expression" dxfId="225" priority="20" stopIfTrue="1">
      <formula>$H8&lt;=5</formula>
    </cfRule>
  </conditionalFormatting>
  <conditionalFormatting sqref="I8:I29">
    <cfRule type="expression" dxfId="224" priority="18" stopIfTrue="1">
      <formula>$J8&lt;=5</formula>
    </cfRule>
  </conditionalFormatting>
  <conditionalFormatting sqref="K8:K29">
    <cfRule type="expression" dxfId="223" priority="16" stopIfTrue="1">
      <formula>$L8&lt;=5</formula>
    </cfRule>
  </conditionalFormatting>
  <conditionalFormatting sqref="D8:D29">
    <cfRule type="expression" dxfId="222" priority="14" stopIfTrue="1">
      <formula>$F8&lt;=5</formula>
    </cfRule>
  </conditionalFormatting>
  <conditionalFormatting sqref="N8:N29">
    <cfRule type="expression" dxfId="221" priority="8" stopIfTrue="1">
      <formula>$N8&lt;=5</formula>
    </cfRule>
  </conditionalFormatting>
  <conditionalFormatting sqref="M8:M29">
    <cfRule type="expression" dxfId="22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253</v>
      </c>
    </row>
    <row r="3" spans="1:14" s="1" customFormat="1" ht="18.75" customHeight="1">
      <c r="A3" s="37"/>
      <c r="B3" s="97" t="s">
        <v>179</v>
      </c>
      <c r="C3" s="98"/>
      <c r="D3" s="106">
        <v>20118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245393468</v>
      </c>
      <c r="E8" s="42">
        <f t="shared" ref="E8:E29" si="0">IFERROR(D8/$D$30,0)</f>
        <v>1.5539201647832455E-2</v>
      </c>
      <c r="F8" s="43">
        <f>_xlfn.IFS(D8&gt;0,RANK(D8,$D$8:$D$29,0),D8=0,"-")</f>
        <v>14</v>
      </c>
      <c r="G8" s="61">
        <v>33957</v>
      </c>
      <c r="H8" s="48">
        <f>_xlfn.IFS(G8&gt;0,RANK(G8,$G$8:$G$29,0),G8=0,"-")</f>
        <v>15</v>
      </c>
      <c r="I8" s="61">
        <v>6620</v>
      </c>
      <c r="J8" s="43">
        <f>_xlfn.IFS(I8&gt;0,RANK(I8,$I$8:$I$29,0),I8=0,"-")</f>
        <v>12</v>
      </c>
      <c r="K8" s="44">
        <f>IFERROR(D8/I8,0)</f>
        <v>37068.4996978852</v>
      </c>
      <c r="L8" s="43">
        <f>_xlfn.IFS(K8&gt;0,RANK(K8,$K$8:$K$29,0),K8=0,"-")</f>
        <v>14</v>
      </c>
      <c r="M8" s="16">
        <f>IFERROR(I8/$D$3,0)</f>
        <v>0.32905855452828314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1874207443</v>
      </c>
      <c r="E9" s="47">
        <f t="shared" si="0"/>
        <v>0.11868159174736245</v>
      </c>
      <c r="F9" s="43">
        <f t="shared" ref="F9:F29" si="1">_xlfn.IFS(D9&gt;0,RANK(D9,$D$8:$D$29,0),D9=0,"-")</f>
        <v>3</v>
      </c>
      <c r="G9" s="62">
        <v>47321</v>
      </c>
      <c r="H9" s="48">
        <f t="shared" ref="H9:H29" si="2">_xlfn.IFS(G9&gt;0,RANK(G9,$G$8:$G$29,0),G9=0,"-")</f>
        <v>11</v>
      </c>
      <c r="I9" s="62">
        <v>8666</v>
      </c>
      <c r="J9" s="43">
        <f t="shared" ref="J9:J29" si="3">_xlfn.IFS(I9&gt;0,RANK(I9,$I$8:$I$29,0),I9=0,"-")</f>
        <v>9</v>
      </c>
      <c r="K9" s="49">
        <f t="shared" ref="K9:K29" si="4">IFERROR(D9/I9,0)</f>
        <v>216271.34121855529</v>
      </c>
      <c r="L9" s="43">
        <f t="shared" ref="L9:L29" si="5">_xlfn.IFS(K9&gt;0,RANK(K9,$K$8:$K$29,0),K9=0,"-")</f>
        <v>1</v>
      </c>
      <c r="M9" s="22">
        <f t="shared" ref="M9:M30" si="6">IFERROR(I9/$D$3,0)</f>
        <v>0.43075852470424497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173139266</v>
      </c>
      <c r="E10" s="47">
        <f t="shared" si="0"/>
        <v>1.0963804332117357E-2</v>
      </c>
      <c r="F10" s="43">
        <f t="shared" si="1"/>
        <v>16</v>
      </c>
      <c r="G10" s="62">
        <v>20718</v>
      </c>
      <c r="H10" s="48">
        <f t="shared" si="2"/>
        <v>16</v>
      </c>
      <c r="I10" s="62">
        <v>3643</v>
      </c>
      <c r="J10" s="43">
        <f t="shared" si="3"/>
        <v>17</v>
      </c>
      <c r="K10" s="49">
        <f t="shared" si="4"/>
        <v>47526.562174032391</v>
      </c>
      <c r="L10" s="43">
        <f t="shared" si="5"/>
        <v>13</v>
      </c>
      <c r="M10" s="22">
        <f t="shared" si="6"/>
        <v>0.18108161845113829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1169305865</v>
      </c>
      <c r="E11" s="47">
        <f t="shared" si="0"/>
        <v>7.4044675159112852E-2</v>
      </c>
      <c r="F11" s="43">
        <f t="shared" si="1"/>
        <v>6</v>
      </c>
      <c r="G11" s="62">
        <v>196008</v>
      </c>
      <c r="H11" s="48">
        <f t="shared" si="2"/>
        <v>2</v>
      </c>
      <c r="I11" s="62">
        <v>14326</v>
      </c>
      <c r="J11" s="43">
        <f t="shared" si="3"/>
        <v>2</v>
      </c>
      <c r="K11" s="49">
        <f t="shared" si="4"/>
        <v>81621.238656987291</v>
      </c>
      <c r="L11" s="43">
        <f t="shared" si="5"/>
        <v>9</v>
      </c>
      <c r="M11" s="22">
        <f t="shared" si="6"/>
        <v>0.71209861815289788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334402065</v>
      </c>
      <c r="E12" s="47">
        <f t="shared" si="0"/>
        <v>2.117554783278329E-2</v>
      </c>
      <c r="F12" s="43">
        <f t="shared" si="1"/>
        <v>11</v>
      </c>
      <c r="G12" s="62">
        <v>40011</v>
      </c>
      <c r="H12" s="48">
        <f t="shared" si="2"/>
        <v>12</v>
      </c>
      <c r="I12" s="62">
        <v>4159</v>
      </c>
      <c r="J12" s="43">
        <f t="shared" si="3"/>
        <v>15</v>
      </c>
      <c r="K12" s="49">
        <f t="shared" si="4"/>
        <v>80404.439769175282</v>
      </c>
      <c r="L12" s="43">
        <f t="shared" si="5"/>
        <v>10</v>
      </c>
      <c r="M12" s="22">
        <f t="shared" si="6"/>
        <v>0.20673029128143949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764408485</v>
      </c>
      <c r="E13" s="47">
        <f t="shared" si="0"/>
        <v>4.8405109094954032E-2</v>
      </c>
      <c r="F13" s="43">
        <f t="shared" si="1"/>
        <v>9</v>
      </c>
      <c r="G13" s="62">
        <v>117758</v>
      </c>
      <c r="H13" s="48">
        <f t="shared" si="2"/>
        <v>5</v>
      </c>
      <c r="I13" s="62">
        <v>8915</v>
      </c>
      <c r="J13" s="43">
        <f t="shared" si="3"/>
        <v>7</v>
      </c>
      <c r="K13" s="49">
        <f t="shared" si="4"/>
        <v>85744.081323611885</v>
      </c>
      <c r="L13" s="43">
        <f t="shared" si="5"/>
        <v>7</v>
      </c>
      <c r="M13" s="22">
        <f t="shared" si="6"/>
        <v>0.44313550054677403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656152908</v>
      </c>
      <c r="E14" s="47">
        <f t="shared" si="0"/>
        <v>4.1549974546281149E-2</v>
      </c>
      <c r="F14" s="43">
        <f t="shared" si="1"/>
        <v>10</v>
      </c>
      <c r="G14" s="62">
        <v>70895</v>
      </c>
      <c r="H14" s="48">
        <f t="shared" si="2"/>
        <v>8</v>
      </c>
      <c r="I14" s="62">
        <v>8769</v>
      </c>
      <c r="J14" s="43">
        <f t="shared" si="3"/>
        <v>8</v>
      </c>
      <c r="K14" s="49">
        <f t="shared" si="4"/>
        <v>74826.423537461509</v>
      </c>
      <c r="L14" s="43">
        <f t="shared" si="5"/>
        <v>11</v>
      </c>
      <c r="M14" s="22">
        <f t="shared" si="6"/>
        <v>0.43587831792424692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62937415</v>
      </c>
      <c r="E15" s="47">
        <f t="shared" si="0"/>
        <v>3.9854246767412537E-3</v>
      </c>
      <c r="F15" s="43">
        <f t="shared" si="1"/>
        <v>18</v>
      </c>
      <c r="G15" s="62">
        <v>14088</v>
      </c>
      <c r="H15" s="48">
        <f t="shared" si="2"/>
        <v>17</v>
      </c>
      <c r="I15" s="62">
        <v>2635</v>
      </c>
      <c r="J15" s="43">
        <f t="shared" si="3"/>
        <v>18</v>
      </c>
      <c r="K15" s="49">
        <f t="shared" si="4"/>
        <v>23885.166982922201</v>
      </c>
      <c r="L15" s="43">
        <f t="shared" si="5"/>
        <v>17</v>
      </c>
      <c r="M15" s="22">
        <f t="shared" si="6"/>
        <v>0.13097723431752659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3006136449</v>
      </c>
      <c r="E16" s="47">
        <f t="shared" si="0"/>
        <v>0.1903594290533846</v>
      </c>
      <c r="F16" s="43">
        <f t="shared" si="1"/>
        <v>1</v>
      </c>
      <c r="G16" s="62">
        <v>243046</v>
      </c>
      <c r="H16" s="48">
        <f t="shared" si="2"/>
        <v>1</v>
      </c>
      <c r="I16" s="62">
        <v>15700</v>
      </c>
      <c r="J16" s="43">
        <f t="shared" si="3"/>
        <v>1</v>
      </c>
      <c r="K16" s="49">
        <f t="shared" si="4"/>
        <v>191473.65917197452</v>
      </c>
      <c r="L16" s="43">
        <f t="shared" si="5"/>
        <v>2</v>
      </c>
      <c r="M16" s="22">
        <f t="shared" si="6"/>
        <v>0.78039566557311857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1081483141</v>
      </c>
      <c r="E17" s="47">
        <f t="shared" si="0"/>
        <v>6.8483422740210104E-2</v>
      </c>
      <c r="F17" s="43">
        <f t="shared" si="1"/>
        <v>7</v>
      </c>
      <c r="G17" s="62">
        <v>82089</v>
      </c>
      <c r="H17" s="48">
        <f t="shared" si="2"/>
        <v>6</v>
      </c>
      <c r="I17" s="62">
        <v>9734</v>
      </c>
      <c r="J17" s="43">
        <f t="shared" si="3"/>
        <v>5</v>
      </c>
      <c r="K17" s="49">
        <f t="shared" si="4"/>
        <v>111103.67176905692</v>
      </c>
      <c r="L17" s="43">
        <f t="shared" si="5"/>
        <v>6</v>
      </c>
      <c r="M17" s="22">
        <f t="shared" si="6"/>
        <v>0.48384531265533354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1187105130</v>
      </c>
      <c r="E18" s="47">
        <f t="shared" si="0"/>
        <v>7.5171788974620804E-2</v>
      </c>
      <c r="F18" s="43">
        <f t="shared" si="1"/>
        <v>5</v>
      </c>
      <c r="G18" s="62">
        <v>193156</v>
      </c>
      <c r="H18" s="48">
        <f t="shared" si="2"/>
        <v>3</v>
      </c>
      <c r="I18" s="62">
        <v>14144</v>
      </c>
      <c r="J18" s="43">
        <f t="shared" si="3"/>
        <v>3</v>
      </c>
      <c r="K18" s="49">
        <f t="shared" si="4"/>
        <v>83929.944145927599</v>
      </c>
      <c r="L18" s="43">
        <f t="shared" si="5"/>
        <v>8</v>
      </c>
      <c r="M18" s="22">
        <f t="shared" si="6"/>
        <v>0.70305199323988465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291085614</v>
      </c>
      <c r="E19" s="47">
        <f t="shared" si="0"/>
        <v>1.8432593538835036E-2</v>
      </c>
      <c r="F19" s="43">
        <f t="shared" si="1"/>
        <v>12</v>
      </c>
      <c r="G19" s="62">
        <v>64190</v>
      </c>
      <c r="H19" s="48">
        <f t="shared" si="2"/>
        <v>10</v>
      </c>
      <c r="I19" s="62">
        <v>8185</v>
      </c>
      <c r="J19" s="43">
        <f t="shared" si="3"/>
        <v>10</v>
      </c>
      <c r="K19" s="49">
        <f t="shared" si="4"/>
        <v>35563.300427611488</v>
      </c>
      <c r="L19" s="43">
        <f t="shared" si="5"/>
        <v>15</v>
      </c>
      <c r="M19" s="22">
        <f t="shared" si="6"/>
        <v>0.40684958743413857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1907936643</v>
      </c>
      <c r="E20" s="47">
        <f t="shared" si="0"/>
        <v>0.12081744664395681</v>
      </c>
      <c r="F20" s="43">
        <f t="shared" si="1"/>
        <v>2</v>
      </c>
      <c r="G20" s="62">
        <v>183384</v>
      </c>
      <c r="H20" s="48">
        <f t="shared" si="2"/>
        <v>4</v>
      </c>
      <c r="I20" s="62">
        <v>13524</v>
      </c>
      <c r="J20" s="43">
        <f t="shared" si="3"/>
        <v>4</v>
      </c>
      <c r="K20" s="49">
        <f t="shared" si="4"/>
        <v>141077.83518189884</v>
      </c>
      <c r="L20" s="43">
        <f t="shared" si="5"/>
        <v>5</v>
      </c>
      <c r="M20" s="22">
        <f t="shared" si="6"/>
        <v>0.67223382045929014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1478287107</v>
      </c>
      <c r="E21" s="47">
        <f t="shared" si="0"/>
        <v>9.3610484567029612E-2</v>
      </c>
      <c r="F21" s="43">
        <f t="shared" si="1"/>
        <v>4</v>
      </c>
      <c r="G21" s="62">
        <v>81490</v>
      </c>
      <c r="H21" s="48">
        <f t="shared" si="2"/>
        <v>7</v>
      </c>
      <c r="I21" s="62">
        <v>8117</v>
      </c>
      <c r="J21" s="43">
        <f t="shared" si="3"/>
        <v>11</v>
      </c>
      <c r="K21" s="49">
        <f t="shared" si="4"/>
        <v>182122.3490205741</v>
      </c>
      <c r="L21" s="43">
        <f t="shared" si="5"/>
        <v>3</v>
      </c>
      <c r="M21" s="22">
        <f t="shared" si="6"/>
        <v>0.40346952977433143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6220</v>
      </c>
      <c r="E22" s="47">
        <f t="shared" si="0"/>
        <v>3.9387288927151833E-7</v>
      </c>
      <c r="F22" s="43">
        <f t="shared" si="1"/>
        <v>21</v>
      </c>
      <c r="G22" s="62">
        <v>10</v>
      </c>
      <c r="H22" s="48">
        <f t="shared" si="2"/>
        <v>21</v>
      </c>
      <c r="I22" s="62">
        <v>7</v>
      </c>
      <c r="J22" s="43">
        <f t="shared" si="3"/>
        <v>21</v>
      </c>
      <c r="K22" s="49">
        <f t="shared" si="4"/>
        <v>888.57142857142856</v>
      </c>
      <c r="L22" s="43">
        <f t="shared" si="5"/>
        <v>21</v>
      </c>
      <c r="M22" s="22">
        <f t="shared" si="6"/>
        <v>3.479471120389701E-4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3433</v>
      </c>
      <c r="E23" s="47">
        <f t="shared" si="0"/>
        <v>2.1738997248699717E-7</v>
      </c>
      <c r="F23" s="43">
        <f t="shared" si="1"/>
        <v>22</v>
      </c>
      <c r="G23" s="62">
        <v>7</v>
      </c>
      <c r="H23" s="48">
        <f t="shared" si="2"/>
        <v>22</v>
      </c>
      <c r="I23" s="62">
        <v>4</v>
      </c>
      <c r="J23" s="43">
        <f t="shared" si="3"/>
        <v>22</v>
      </c>
      <c r="K23" s="49">
        <f t="shared" si="4"/>
        <v>858.25</v>
      </c>
      <c r="L23" s="43">
        <f t="shared" si="5"/>
        <v>22</v>
      </c>
      <c r="M23" s="22">
        <f t="shared" si="6"/>
        <v>1.9882692116512577E-4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3263832</v>
      </c>
      <c r="E24" s="47">
        <f t="shared" si="0"/>
        <v>2.066776430766621E-4</v>
      </c>
      <c r="F24" s="43">
        <f t="shared" si="1"/>
        <v>19</v>
      </c>
      <c r="G24" s="62">
        <v>1190</v>
      </c>
      <c r="H24" s="48">
        <f t="shared" si="2"/>
        <v>19</v>
      </c>
      <c r="I24" s="62">
        <v>318</v>
      </c>
      <c r="J24" s="43">
        <f t="shared" si="3"/>
        <v>19</v>
      </c>
      <c r="K24" s="49">
        <f t="shared" si="4"/>
        <v>10263.622641509433</v>
      </c>
      <c r="L24" s="43">
        <f t="shared" si="5"/>
        <v>19</v>
      </c>
      <c r="M24" s="22">
        <f t="shared" si="6"/>
        <v>1.5806740232627497E-2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280630694</v>
      </c>
      <c r="E25" s="47">
        <f t="shared" si="0"/>
        <v>1.7770550203223687E-2</v>
      </c>
      <c r="F25" s="43">
        <f t="shared" si="1"/>
        <v>13</v>
      </c>
      <c r="G25" s="62">
        <v>68897</v>
      </c>
      <c r="H25" s="48">
        <f t="shared" si="2"/>
        <v>9</v>
      </c>
      <c r="I25" s="62">
        <v>8937</v>
      </c>
      <c r="J25" s="43">
        <f t="shared" si="3"/>
        <v>6</v>
      </c>
      <c r="K25" s="49">
        <f t="shared" si="4"/>
        <v>31400.995188542016</v>
      </c>
      <c r="L25" s="43">
        <f t="shared" si="5"/>
        <v>16</v>
      </c>
      <c r="M25" s="22">
        <f t="shared" si="6"/>
        <v>0.44422904861318224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964086551</v>
      </c>
      <c r="E26" s="47">
        <f t="shared" si="0"/>
        <v>6.104944619777862E-2</v>
      </c>
      <c r="F26" s="43">
        <f t="shared" si="1"/>
        <v>8</v>
      </c>
      <c r="G26" s="62">
        <v>39954</v>
      </c>
      <c r="H26" s="48">
        <f t="shared" si="2"/>
        <v>13</v>
      </c>
      <c r="I26" s="62">
        <v>6587</v>
      </c>
      <c r="J26" s="43">
        <f t="shared" si="3"/>
        <v>13</v>
      </c>
      <c r="K26" s="49">
        <f t="shared" si="4"/>
        <v>146362.00865340824</v>
      </c>
      <c r="L26" s="43">
        <f t="shared" si="5"/>
        <v>4</v>
      </c>
      <c r="M26" s="22">
        <f t="shared" si="6"/>
        <v>0.32741823242867085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82122736</v>
      </c>
      <c r="E27" s="47">
        <f t="shared" si="0"/>
        <v>5.2003085696466448E-3</v>
      </c>
      <c r="F27" s="43">
        <f t="shared" si="1"/>
        <v>17</v>
      </c>
      <c r="G27" s="62">
        <v>34275</v>
      </c>
      <c r="H27" s="48">
        <f t="shared" si="2"/>
        <v>14</v>
      </c>
      <c r="I27" s="62">
        <v>4569</v>
      </c>
      <c r="J27" s="43">
        <f t="shared" si="3"/>
        <v>14</v>
      </c>
      <c r="K27" s="49">
        <f t="shared" si="4"/>
        <v>17973.897132851827</v>
      </c>
      <c r="L27" s="43">
        <f t="shared" si="5"/>
        <v>18</v>
      </c>
      <c r="M27" s="22">
        <f t="shared" si="6"/>
        <v>0.2271100507008649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229139725</v>
      </c>
      <c r="E28" s="47">
        <f t="shared" si="0"/>
        <v>1.4509955873413369E-2</v>
      </c>
      <c r="F28" s="43">
        <f t="shared" si="1"/>
        <v>15</v>
      </c>
      <c r="G28" s="62">
        <v>8558</v>
      </c>
      <c r="H28" s="48">
        <f t="shared" si="2"/>
        <v>18</v>
      </c>
      <c r="I28" s="62">
        <v>4107</v>
      </c>
      <c r="J28" s="43">
        <f t="shared" si="3"/>
        <v>16</v>
      </c>
      <c r="K28" s="49">
        <f t="shared" si="4"/>
        <v>55792.482347212077</v>
      </c>
      <c r="L28" s="43">
        <f t="shared" si="5"/>
        <v>12</v>
      </c>
      <c r="M28" s="22">
        <f t="shared" si="6"/>
        <v>0.20414554130629287</v>
      </c>
      <c r="N28" s="15">
        <f t="shared" si="7"/>
        <v>16</v>
      </c>
    </row>
    <row r="29" spans="2:15" ht="18.75" customHeight="1" thickBot="1">
      <c r="B29" s="50" t="s">
        <v>43</v>
      </c>
      <c r="C29" s="51"/>
      <c r="D29" s="63">
        <v>662560</v>
      </c>
      <c r="E29" s="52">
        <f t="shared" si="0"/>
        <v>4.1955694777449705E-5</v>
      </c>
      <c r="F29" s="43">
        <f t="shared" si="1"/>
        <v>20</v>
      </c>
      <c r="G29" s="63">
        <v>557</v>
      </c>
      <c r="H29" s="48">
        <f t="shared" si="2"/>
        <v>20</v>
      </c>
      <c r="I29" s="63">
        <v>65</v>
      </c>
      <c r="J29" s="43">
        <f t="shared" si="3"/>
        <v>20</v>
      </c>
      <c r="K29" s="53">
        <f t="shared" si="4"/>
        <v>10193.23076923077</v>
      </c>
      <c r="L29" s="43">
        <f t="shared" si="5"/>
        <v>20</v>
      </c>
      <c r="M29" s="29">
        <f t="shared" si="6"/>
        <v>3.2309374689332934E-3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15791896750</v>
      </c>
      <c r="E30" s="86"/>
      <c r="F30" s="87"/>
      <c r="G30" s="64">
        <v>469449</v>
      </c>
      <c r="H30" s="87"/>
      <c r="I30" s="64">
        <v>18219</v>
      </c>
      <c r="J30" s="87"/>
      <c r="K30" s="56">
        <f>IFERROR(D30/I30,0)</f>
        <v>866781.75256600254</v>
      </c>
      <c r="L30" s="87"/>
      <c r="M30" s="31">
        <f t="shared" si="6"/>
        <v>0.90560691917685654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9" priority="24" stopIfTrue="1">
      <formula>$F8&lt;=5</formula>
    </cfRule>
  </conditionalFormatting>
  <conditionalFormatting sqref="H8:H29">
    <cfRule type="expression" dxfId="218" priority="25" stopIfTrue="1">
      <formula>$H8&lt;=5</formula>
    </cfRule>
  </conditionalFormatting>
  <conditionalFormatting sqref="J8:J29">
    <cfRule type="expression" dxfId="217" priority="26" stopIfTrue="1">
      <formula>$J8&lt;=5</formula>
    </cfRule>
  </conditionalFormatting>
  <conditionalFormatting sqref="L8:L29">
    <cfRule type="expression" dxfId="216" priority="27" stopIfTrue="1">
      <formula>$L8&lt;=5</formula>
    </cfRule>
  </conditionalFormatting>
  <conditionalFormatting sqref="E8:E29">
    <cfRule type="expression" dxfId="215" priority="22" stopIfTrue="1">
      <formula>$F8&lt;=5</formula>
    </cfRule>
  </conditionalFormatting>
  <conditionalFormatting sqref="G8:G29">
    <cfRule type="expression" dxfId="214" priority="20" stopIfTrue="1">
      <formula>$H8&lt;=5</formula>
    </cfRule>
  </conditionalFormatting>
  <conditionalFormatting sqref="I8:I29">
    <cfRule type="expression" dxfId="213" priority="18" stopIfTrue="1">
      <formula>$J8&lt;=5</formula>
    </cfRule>
  </conditionalFormatting>
  <conditionalFormatting sqref="K8:K29">
    <cfRule type="expression" dxfId="212" priority="16" stopIfTrue="1">
      <formula>$L8&lt;=5</formula>
    </cfRule>
  </conditionalFormatting>
  <conditionalFormatting sqref="D8:D29">
    <cfRule type="expression" dxfId="211" priority="14" stopIfTrue="1">
      <formula>$F8&lt;=5</formula>
    </cfRule>
  </conditionalFormatting>
  <conditionalFormatting sqref="N8:N29">
    <cfRule type="expression" dxfId="210" priority="8" stopIfTrue="1">
      <formula>$N8&lt;=5</formula>
    </cfRule>
  </conditionalFormatting>
  <conditionalFormatting sqref="M8:M29">
    <cfRule type="expression" dxfId="20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254</v>
      </c>
    </row>
    <row r="3" spans="1:14" s="1" customFormat="1" ht="18.75" customHeight="1">
      <c r="A3" s="37"/>
      <c r="B3" s="97" t="s">
        <v>179</v>
      </c>
      <c r="C3" s="98"/>
      <c r="D3" s="106">
        <v>12664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191007828</v>
      </c>
      <c r="E8" s="42">
        <f t="shared" ref="E8:E29" si="0">IFERROR(D8/$D$30,0)</f>
        <v>1.9182101116804549E-2</v>
      </c>
      <c r="F8" s="43">
        <f>_xlfn.IFS(D8&gt;0,RANK(D8,$D$8:$D$29,0),D8=0,"-")</f>
        <v>13</v>
      </c>
      <c r="G8" s="61">
        <v>20514</v>
      </c>
      <c r="H8" s="48">
        <f>_xlfn.IFS(G8&gt;0,RANK(G8,$G$8:$G$29,0),G8=0,"-")</f>
        <v>14</v>
      </c>
      <c r="I8" s="61">
        <v>3995</v>
      </c>
      <c r="J8" s="43">
        <f>_xlfn.IFS(I8&gt;0,RANK(I8,$I$8:$I$29,0),I8=0,"-")</f>
        <v>12</v>
      </c>
      <c r="K8" s="44">
        <f>IFERROR(D8/I8,0)</f>
        <v>47811.721652065084</v>
      </c>
      <c r="L8" s="43">
        <f>_xlfn.IFS(K8&gt;0,RANK(K8,$K$8:$K$29,0),K8=0,"-")</f>
        <v>14</v>
      </c>
      <c r="M8" s="16">
        <f>IFERROR(I8/$D$3,0)</f>
        <v>0.31546114971572964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1232241424</v>
      </c>
      <c r="E9" s="47">
        <f t="shared" si="0"/>
        <v>0.12374874811666477</v>
      </c>
      <c r="F9" s="43">
        <f t="shared" ref="F9:F29" si="1">_xlfn.IFS(D9&gt;0,RANK(D9,$D$8:$D$29,0),D9=0,"-")</f>
        <v>2</v>
      </c>
      <c r="G9" s="62">
        <v>31348</v>
      </c>
      <c r="H9" s="48">
        <f t="shared" ref="H9:H29" si="2">_xlfn.IFS(G9&gt;0,RANK(G9,$G$8:$G$29,0),G9=0,"-")</f>
        <v>11</v>
      </c>
      <c r="I9" s="62">
        <v>5656</v>
      </c>
      <c r="J9" s="43">
        <f t="shared" ref="J9:J29" si="3">_xlfn.IFS(I9&gt;0,RANK(I9,$I$8:$I$29,0),I9=0,"-")</f>
        <v>6</v>
      </c>
      <c r="K9" s="49">
        <f t="shared" ref="K9:K29" si="4">IFERROR(D9/I9,0)</f>
        <v>217864.4667609618</v>
      </c>
      <c r="L9" s="43">
        <f t="shared" ref="L9:L29" si="5">_xlfn.IFS(K9&gt;0,RANK(K9,$K$8:$K$29,0),K9=0,"-")</f>
        <v>1</v>
      </c>
      <c r="M9" s="22">
        <f t="shared" ref="M9:M30" si="6">IFERROR(I9/$D$3,0)</f>
        <v>0.44662034112444726</v>
      </c>
      <c r="N9" s="15">
        <f t="shared" ref="N9:N29" si="7">_xlfn.IFS(M9&gt;0,RANK(M9,$M$8:$M$29,0),M9=0,"-")</f>
        <v>6</v>
      </c>
    </row>
    <row r="10" spans="1:14" ht="18.75" customHeight="1">
      <c r="B10" s="45" t="s">
        <v>30</v>
      </c>
      <c r="C10" s="46"/>
      <c r="D10" s="62">
        <v>150528889</v>
      </c>
      <c r="E10" s="47">
        <f t="shared" si="0"/>
        <v>1.5116974000658485E-2</v>
      </c>
      <c r="F10" s="43">
        <f t="shared" si="1"/>
        <v>15</v>
      </c>
      <c r="G10" s="62">
        <v>12653</v>
      </c>
      <c r="H10" s="48">
        <f t="shared" si="2"/>
        <v>16</v>
      </c>
      <c r="I10" s="62">
        <v>2486</v>
      </c>
      <c r="J10" s="43">
        <f t="shared" si="3"/>
        <v>16</v>
      </c>
      <c r="K10" s="49">
        <f t="shared" si="4"/>
        <v>60550.639179404665</v>
      </c>
      <c r="L10" s="43">
        <f t="shared" si="5"/>
        <v>12</v>
      </c>
      <c r="M10" s="22">
        <f t="shared" si="6"/>
        <v>0.19630448515476942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744303929</v>
      </c>
      <c r="E11" s="47">
        <f t="shared" si="0"/>
        <v>7.474726757121658E-2</v>
      </c>
      <c r="F11" s="43">
        <f t="shared" si="1"/>
        <v>6</v>
      </c>
      <c r="G11" s="62">
        <v>134258</v>
      </c>
      <c r="H11" s="48">
        <f t="shared" si="2"/>
        <v>2</v>
      </c>
      <c r="I11" s="62">
        <v>9289</v>
      </c>
      <c r="J11" s="43">
        <f t="shared" si="3"/>
        <v>2</v>
      </c>
      <c r="K11" s="49">
        <f t="shared" si="4"/>
        <v>80127.454946711165</v>
      </c>
      <c r="L11" s="43">
        <f t="shared" si="5"/>
        <v>10</v>
      </c>
      <c r="M11" s="22">
        <f t="shared" si="6"/>
        <v>0.73349652558433354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222397485</v>
      </c>
      <c r="E12" s="47">
        <f t="shared" si="0"/>
        <v>2.2334430426553108E-2</v>
      </c>
      <c r="F12" s="43">
        <f t="shared" si="1"/>
        <v>11</v>
      </c>
      <c r="G12" s="62">
        <v>28077</v>
      </c>
      <c r="H12" s="48">
        <f t="shared" si="2"/>
        <v>12</v>
      </c>
      <c r="I12" s="62">
        <v>2452</v>
      </c>
      <c r="J12" s="43">
        <f t="shared" si="3"/>
        <v>17</v>
      </c>
      <c r="K12" s="49">
        <f t="shared" si="4"/>
        <v>90700.442495921699</v>
      </c>
      <c r="L12" s="43">
        <f t="shared" si="5"/>
        <v>7</v>
      </c>
      <c r="M12" s="22">
        <f t="shared" si="6"/>
        <v>0.19361970941250789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492924548</v>
      </c>
      <c r="E13" s="47">
        <f t="shared" si="0"/>
        <v>4.9502308997991316E-2</v>
      </c>
      <c r="F13" s="43">
        <f t="shared" si="1"/>
        <v>9</v>
      </c>
      <c r="G13" s="62">
        <v>75755</v>
      </c>
      <c r="H13" s="48">
        <f t="shared" si="2"/>
        <v>5</v>
      </c>
      <c r="I13" s="62">
        <v>5497</v>
      </c>
      <c r="J13" s="43">
        <f t="shared" si="3"/>
        <v>7</v>
      </c>
      <c r="K13" s="49">
        <f t="shared" si="4"/>
        <v>89671.556849190471</v>
      </c>
      <c r="L13" s="43">
        <f t="shared" si="5"/>
        <v>9</v>
      </c>
      <c r="M13" s="22">
        <f t="shared" si="6"/>
        <v>0.43406506632975361</v>
      </c>
      <c r="N13" s="15">
        <f t="shared" si="7"/>
        <v>7</v>
      </c>
    </row>
    <row r="14" spans="1:14" ht="18.75" customHeight="1">
      <c r="B14" s="45" t="s">
        <v>34</v>
      </c>
      <c r="C14" s="46"/>
      <c r="D14" s="62">
        <v>363951018</v>
      </c>
      <c r="E14" s="47">
        <f t="shared" si="0"/>
        <v>3.6550047722860614E-2</v>
      </c>
      <c r="F14" s="43">
        <f t="shared" si="1"/>
        <v>10</v>
      </c>
      <c r="G14" s="62">
        <v>33795</v>
      </c>
      <c r="H14" s="48">
        <f t="shared" si="2"/>
        <v>10</v>
      </c>
      <c r="I14" s="62">
        <v>5091</v>
      </c>
      <c r="J14" s="43">
        <f t="shared" si="3"/>
        <v>10</v>
      </c>
      <c r="K14" s="49">
        <f t="shared" si="4"/>
        <v>71489.101944608134</v>
      </c>
      <c r="L14" s="43">
        <f t="shared" si="5"/>
        <v>11</v>
      </c>
      <c r="M14" s="22">
        <f t="shared" si="6"/>
        <v>0.40200568540745418</v>
      </c>
      <c r="N14" s="15">
        <f t="shared" si="7"/>
        <v>10</v>
      </c>
    </row>
    <row r="15" spans="1:14" ht="18.75" customHeight="1">
      <c r="B15" s="45" t="s">
        <v>149</v>
      </c>
      <c r="C15" s="46"/>
      <c r="D15" s="62">
        <v>26374193</v>
      </c>
      <c r="E15" s="47">
        <f t="shared" si="0"/>
        <v>2.6486476617079732E-3</v>
      </c>
      <c r="F15" s="43">
        <f t="shared" si="1"/>
        <v>18</v>
      </c>
      <c r="G15" s="62">
        <v>6644</v>
      </c>
      <c r="H15" s="48">
        <f t="shared" si="2"/>
        <v>17</v>
      </c>
      <c r="I15" s="62">
        <v>1505</v>
      </c>
      <c r="J15" s="43">
        <f t="shared" si="3"/>
        <v>18</v>
      </c>
      <c r="K15" s="49">
        <f t="shared" si="4"/>
        <v>17524.38073089701</v>
      </c>
      <c r="L15" s="43">
        <f t="shared" si="5"/>
        <v>19</v>
      </c>
      <c r="M15" s="22">
        <f t="shared" si="6"/>
        <v>0.11884080859128238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1895770457</v>
      </c>
      <c r="E16" s="47">
        <f t="shared" si="0"/>
        <v>0.19038413755704697</v>
      </c>
      <c r="F16" s="43">
        <f t="shared" si="1"/>
        <v>1</v>
      </c>
      <c r="G16" s="62">
        <v>154404</v>
      </c>
      <c r="H16" s="48">
        <f t="shared" si="2"/>
        <v>1</v>
      </c>
      <c r="I16" s="62">
        <v>9790</v>
      </c>
      <c r="J16" s="43">
        <f t="shared" si="3"/>
        <v>1</v>
      </c>
      <c r="K16" s="49">
        <f t="shared" si="4"/>
        <v>193643.56046986723</v>
      </c>
      <c r="L16" s="43">
        <f t="shared" si="5"/>
        <v>2</v>
      </c>
      <c r="M16" s="22">
        <f t="shared" si="6"/>
        <v>0.77305748578648137</v>
      </c>
      <c r="N16" s="15">
        <f t="shared" si="7"/>
        <v>1</v>
      </c>
    </row>
    <row r="17" spans="2:15" ht="18.75" customHeight="1">
      <c r="B17" s="45" t="s">
        <v>150</v>
      </c>
      <c r="C17" s="46"/>
      <c r="D17" s="62">
        <v>631179540</v>
      </c>
      <c r="E17" s="47">
        <f t="shared" si="0"/>
        <v>6.3386667896868504E-2</v>
      </c>
      <c r="F17" s="43">
        <f t="shared" si="1"/>
        <v>7</v>
      </c>
      <c r="G17" s="62">
        <v>47986</v>
      </c>
      <c r="H17" s="48">
        <f t="shared" si="2"/>
        <v>6</v>
      </c>
      <c r="I17" s="62">
        <v>5779</v>
      </c>
      <c r="J17" s="43">
        <f t="shared" si="3"/>
        <v>5</v>
      </c>
      <c r="K17" s="49">
        <f t="shared" si="4"/>
        <v>109219.50856549577</v>
      </c>
      <c r="L17" s="43">
        <f t="shared" si="5"/>
        <v>6</v>
      </c>
      <c r="M17" s="22">
        <f t="shared" si="6"/>
        <v>0.45633291219204042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780791105</v>
      </c>
      <c r="E18" s="47">
        <f t="shared" si="0"/>
        <v>7.8411518962518953E-2</v>
      </c>
      <c r="F18" s="43">
        <f t="shared" si="1"/>
        <v>5</v>
      </c>
      <c r="G18" s="62">
        <v>121868</v>
      </c>
      <c r="H18" s="48">
        <f t="shared" si="2"/>
        <v>3</v>
      </c>
      <c r="I18" s="62">
        <v>8655</v>
      </c>
      <c r="J18" s="43">
        <f t="shared" si="3"/>
        <v>3</v>
      </c>
      <c r="K18" s="49">
        <f t="shared" si="4"/>
        <v>90212.721548238012</v>
      </c>
      <c r="L18" s="43">
        <f t="shared" si="5"/>
        <v>8</v>
      </c>
      <c r="M18" s="22">
        <f t="shared" si="6"/>
        <v>0.68343335439039798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196364910</v>
      </c>
      <c r="E19" s="47">
        <f t="shared" si="0"/>
        <v>1.9720090002867445E-2</v>
      </c>
      <c r="F19" s="43">
        <f t="shared" si="1"/>
        <v>12</v>
      </c>
      <c r="G19" s="62">
        <v>39641</v>
      </c>
      <c r="H19" s="48">
        <f t="shared" si="2"/>
        <v>8</v>
      </c>
      <c r="I19" s="62">
        <v>5125</v>
      </c>
      <c r="J19" s="43">
        <f t="shared" si="3"/>
        <v>9</v>
      </c>
      <c r="K19" s="49">
        <f t="shared" si="4"/>
        <v>38315.104390243905</v>
      </c>
      <c r="L19" s="43">
        <f t="shared" si="5"/>
        <v>16</v>
      </c>
      <c r="M19" s="22">
        <f t="shared" si="6"/>
        <v>0.40469046114971574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1212392311</v>
      </c>
      <c r="E20" s="47">
        <f t="shared" si="0"/>
        <v>0.12175538639619705</v>
      </c>
      <c r="F20" s="43">
        <f t="shared" si="1"/>
        <v>3</v>
      </c>
      <c r="G20" s="62">
        <v>116346</v>
      </c>
      <c r="H20" s="48">
        <f t="shared" si="2"/>
        <v>4</v>
      </c>
      <c r="I20" s="62">
        <v>8338</v>
      </c>
      <c r="J20" s="43">
        <f t="shared" si="3"/>
        <v>4</v>
      </c>
      <c r="K20" s="49">
        <f t="shared" si="4"/>
        <v>145405.65015591268</v>
      </c>
      <c r="L20" s="43">
        <f t="shared" si="5"/>
        <v>5</v>
      </c>
      <c r="M20" s="22">
        <f t="shared" si="6"/>
        <v>0.65840176879343015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834996897</v>
      </c>
      <c r="E21" s="47">
        <f t="shared" si="0"/>
        <v>8.3855175351619793E-2</v>
      </c>
      <c r="F21" s="43">
        <f t="shared" si="1"/>
        <v>4</v>
      </c>
      <c r="G21" s="62">
        <v>46649</v>
      </c>
      <c r="H21" s="48">
        <f t="shared" si="2"/>
        <v>7</v>
      </c>
      <c r="I21" s="62">
        <v>4582</v>
      </c>
      <c r="J21" s="43">
        <f t="shared" si="3"/>
        <v>11</v>
      </c>
      <c r="K21" s="49">
        <f t="shared" si="4"/>
        <v>182234.15473592319</v>
      </c>
      <c r="L21" s="43">
        <f t="shared" si="5"/>
        <v>3</v>
      </c>
      <c r="M21" s="22">
        <f t="shared" si="6"/>
        <v>0.36181301326595072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15611</v>
      </c>
      <c r="E22" s="47">
        <f t="shared" si="0"/>
        <v>1.5677461163237551E-6</v>
      </c>
      <c r="F22" s="43">
        <f t="shared" si="1"/>
        <v>22</v>
      </c>
      <c r="G22" s="62">
        <v>17</v>
      </c>
      <c r="H22" s="48">
        <f t="shared" si="2"/>
        <v>21</v>
      </c>
      <c r="I22" s="62">
        <v>9</v>
      </c>
      <c r="J22" s="43">
        <f t="shared" si="3"/>
        <v>21</v>
      </c>
      <c r="K22" s="49">
        <f t="shared" si="4"/>
        <v>1734.5555555555557</v>
      </c>
      <c r="L22" s="43">
        <f t="shared" si="5"/>
        <v>22</v>
      </c>
      <c r="M22" s="22">
        <f t="shared" si="6"/>
        <v>7.1067593177511054E-4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17420</v>
      </c>
      <c r="E23" s="47">
        <f t="shared" si="0"/>
        <v>1.7494162671423877E-6</v>
      </c>
      <c r="F23" s="43">
        <f t="shared" si="1"/>
        <v>21</v>
      </c>
      <c r="G23" s="62">
        <v>6</v>
      </c>
      <c r="H23" s="48">
        <f t="shared" si="2"/>
        <v>22</v>
      </c>
      <c r="I23" s="62">
        <v>3</v>
      </c>
      <c r="J23" s="43">
        <f t="shared" si="3"/>
        <v>22</v>
      </c>
      <c r="K23" s="49">
        <f t="shared" si="4"/>
        <v>5806.666666666667</v>
      </c>
      <c r="L23" s="43">
        <f t="shared" si="5"/>
        <v>21</v>
      </c>
      <c r="M23" s="22">
        <f t="shared" si="6"/>
        <v>2.3689197725837018E-4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13136508</v>
      </c>
      <c r="E24" s="47">
        <f t="shared" si="0"/>
        <v>1.3192434436651041E-3</v>
      </c>
      <c r="F24" s="43">
        <f t="shared" si="1"/>
        <v>19</v>
      </c>
      <c r="G24" s="62">
        <v>842</v>
      </c>
      <c r="H24" s="48">
        <f t="shared" si="2"/>
        <v>19</v>
      </c>
      <c r="I24" s="62">
        <v>275</v>
      </c>
      <c r="J24" s="43">
        <f t="shared" si="3"/>
        <v>19</v>
      </c>
      <c r="K24" s="49">
        <f t="shared" si="4"/>
        <v>47769.120000000003</v>
      </c>
      <c r="L24" s="43">
        <f t="shared" si="5"/>
        <v>15</v>
      </c>
      <c r="M24" s="22">
        <f t="shared" si="6"/>
        <v>2.17150979153506E-2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190719129</v>
      </c>
      <c r="E25" s="47">
        <f t="shared" si="0"/>
        <v>1.9153108308141646E-2</v>
      </c>
      <c r="F25" s="43">
        <f t="shared" si="1"/>
        <v>14</v>
      </c>
      <c r="G25" s="62">
        <v>35874</v>
      </c>
      <c r="H25" s="48">
        <f t="shared" si="2"/>
        <v>9</v>
      </c>
      <c r="I25" s="62">
        <v>5126</v>
      </c>
      <c r="J25" s="43">
        <f t="shared" si="3"/>
        <v>8</v>
      </c>
      <c r="K25" s="49">
        <f t="shared" si="4"/>
        <v>37206.22883339836</v>
      </c>
      <c r="L25" s="43">
        <f t="shared" si="5"/>
        <v>17</v>
      </c>
      <c r="M25" s="22">
        <f t="shared" si="6"/>
        <v>0.40476942514213521</v>
      </c>
      <c r="N25" s="15">
        <f t="shared" si="7"/>
        <v>8</v>
      </c>
    </row>
    <row r="26" spans="2:15" ht="18.75" customHeight="1">
      <c r="B26" s="45" t="s">
        <v>144</v>
      </c>
      <c r="C26" s="46"/>
      <c r="D26" s="62">
        <v>581486649</v>
      </c>
      <c r="E26" s="47">
        <f t="shared" si="0"/>
        <v>5.839622289820412E-2</v>
      </c>
      <c r="F26" s="43">
        <f t="shared" si="1"/>
        <v>8</v>
      </c>
      <c r="G26" s="62">
        <v>21830</v>
      </c>
      <c r="H26" s="48">
        <f t="shared" si="2"/>
        <v>13</v>
      </c>
      <c r="I26" s="62">
        <v>3735</v>
      </c>
      <c r="J26" s="43">
        <f t="shared" si="3"/>
        <v>13</v>
      </c>
      <c r="K26" s="49">
        <f t="shared" si="4"/>
        <v>155685.84979919679</v>
      </c>
      <c r="L26" s="43">
        <f t="shared" si="5"/>
        <v>4</v>
      </c>
      <c r="M26" s="22">
        <f t="shared" si="6"/>
        <v>0.29493051168667089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46130603</v>
      </c>
      <c r="E27" s="47">
        <f t="shared" si="0"/>
        <v>4.6326996154585206E-3</v>
      </c>
      <c r="F27" s="43">
        <f t="shared" si="1"/>
        <v>17</v>
      </c>
      <c r="G27" s="62">
        <v>19104</v>
      </c>
      <c r="H27" s="48">
        <f t="shared" si="2"/>
        <v>15</v>
      </c>
      <c r="I27" s="62">
        <v>2899</v>
      </c>
      <c r="J27" s="43">
        <f t="shared" si="3"/>
        <v>14</v>
      </c>
      <c r="K27" s="49">
        <f t="shared" si="4"/>
        <v>15912.591583304587</v>
      </c>
      <c r="L27" s="43">
        <f t="shared" si="5"/>
        <v>20</v>
      </c>
      <c r="M27" s="22">
        <f t="shared" si="6"/>
        <v>0.22891661402400507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150091307</v>
      </c>
      <c r="E28" s="47">
        <f t="shared" si="0"/>
        <v>1.5073029507604025E-2</v>
      </c>
      <c r="F28" s="43">
        <f t="shared" si="1"/>
        <v>16</v>
      </c>
      <c r="G28" s="62">
        <v>6088</v>
      </c>
      <c r="H28" s="48">
        <f t="shared" si="2"/>
        <v>18</v>
      </c>
      <c r="I28" s="62">
        <v>2753</v>
      </c>
      <c r="J28" s="43">
        <f t="shared" si="3"/>
        <v>15</v>
      </c>
      <c r="K28" s="62">
        <f t="shared" si="4"/>
        <v>54519.181620050855</v>
      </c>
      <c r="L28" s="43">
        <f t="shared" si="5"/>
        <v>13</v>
      </c>
      <c r="M28" s="22">
        <f t="shared" si="6"/>
        <v>0.21738787113076438</v>
      </c>
      <c r="N28" s="15">
        <f t="shared" si="7"/>
        <v>15</v>
      </c>
    </row>
    <row r="29" spans="2:15" ht="18.75" customHeight="1" thickBot="1">
      <c r="B29" s="50" t="s">
        <v>151</v>
      </c>
      <c r="C29" s="51"/>
      <c r="D29" s="63">
        <v>785429</v>
      </c>
      <c r="E29" s="52">
        <f t="shared" si="0"/>
        <v>7.8877282967013682E-5</v>
      </c>
      <c r="F29" s="43">
        <f t="shared" si="1"/>
        <v>20</v>
      </c>
      <c r="G29" s="63">
        <v>277</v>
      </c>
      <c r="H29" s="48">
        <f t="shared" si="2"/>
        <v>20</v>
      </c>
      <c r="I29" s="63">
        <v>37</v>
      </c>
      <c r="J29" s="43">
        <f t="shared" si="3"/>
        <v>20</v>
      </c>
      <c r="K29" s="53">
        <f t="shared" si="4"/>
        <v>21227.81081081081</v>
      </c>
      <c r="L29" s="43">
        <f t="shared" si="5"/>
        <v>18</v>
      </c>
      <c r="M29" s="29">
        <f t="shared" si="6"/>
        <v>2.9216677195198987E-3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9957607190</v>
      </c>
      <c r="E30" s="86"/>
      <c r="F30" s="87"/>
      <c r="G30" s="64">
        <v>297444</v>
      </c>
      <c r="H30" s="87"/>
      <c r="I30" s="64">
        <v>11562</v>
      </c>
      <c r="J30" s="87"/>
      <c r="K30" s="56">
        <f>IFERROR(D30/I30,0)</f>
        <v>861235.70230064006</v>
      </c>
      <c r="L30" s="87"/>
      <c r="M30" s="31">
        <f t="shared" si="6"/>
        <v>0.91298168035375871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08" priority="33" stopIfTrue="1">
      <formula>$F8&lt;=5</formula>
    </cfRule>
  </conditionalFormatting>
  <conditionalFormatting sqref="H8:H29">
    <cfRule type="expression" dxfId="207" priority="34" stopIfTrue="1">
      <formula>$H8&lt;=5</formula>
    </cfRule>
  </conditionalFormatting>
  <conditionalFormatting sqref="J8:J29">
    <cfRule type="expression" dxfId="206" priority="35" stopIfTrue="1">
      <formula>$J8&lt;=5</formula>
    </cfRule>
  </conditionalFormatting>
  <conditionalFormatting sqref="L8:L29">
    <cfRule type="expression" dxfId="205" priority="36" stopIfTrue="1">
      <formula>$L8&lt;=5</formula>
    </cfRule>
  </conditionalFormatting>
  <conditionalFormatting sqref="E8:E29">
    <cfRule type="expression" dxfId="204" priority="31" stopIfTrue="1">
      <formula>$F8&lt;=5</formula>
    </cfRule>
  </conditionalFormatting>
  <conditionalFormatting sqref="G8:G29">
    <cfRule type="expression" dxfId="203" priority="29" stopIfTrue="1">
      <formula>$H8&lt;=5</formula>
    </cfRule>
  </conditionalFormatting>
  <conditionalFormatting sqref="I8:I29">
    <cfRule type="expression" dxfId="202" priority="27" stopIfTrue="1">
      <formula>$J8&lt;=5</formula>
    </cfRule>
  </conditionalFormatting>
  <conditionalFormatting sqref="K8:K29">
    <cfRule type="expression" dxfId="201" priority="25" stopIfTrue="1">
      <formula>$L8&lt;=5</formula>
    </cfRule>
  </conditionalFormatting>
  <conditionalFormatting sqref="D8:D29">
    <cfRule type="expression" dxfId="200" priority="23" stopIfTrue="1">
      <formula>$F8&lt;=5</formula>
    </cfRule>
  </conditionalFormatting>
  <conditionalFormatting sqref="N8:N29">
    <cfRule type="expression" dxfId="199" priority="17" stopIfTrue="1">
      <formula>$N8&lt;=5</formula>
    </cfRule>
  </conditionalFormatting>
  <conditionalFormatting sqref="M8:M29">
    <cfRule type="expression" dxfId="198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255</v>
      </c>
    </row>
    <row r="3" spans="1:14" s="1" customFormat="1" ht="18.75" customHeight="1">
      <c r="A3" s="37"/>
      <c r="B3" s="97" t="s">
        <v>179</v>
      </c>
      <c r="C3" s="98"/>
      <c r="D3" s="106">
        <v>9154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152</v>
      </c>
      <c r="C8" s="41"/>
      <c r="D8" s="61">
        <v>135843451</v>
      </c>
      <c r="E8" s="42">
        <f t="shared" ref="E8:E29" si="0">IFERROR(D8/$D$30,0)</f>
        <v>1.6566496685078105E-2</v>
      </c>
      <c r="F8" s="43">
        <f>_xlfn.IFS(D8&gt;0,RANK(D8,$D$8:$D$29,0),D8=0,"-")</f>
        <v>12</v>
      </c>
      <c r="G8" s="61">
        <v>17407</v>
      </c>
      <c r="H8" s="48">
        <f>_xlfn.IFS(G8&gt;0,RANK(G8,$G$8:$G$29,0),G8=0,"-")</f>
        <v>13</v>
      </c>
      <c r="I8" s="61">
        <v>3331</v>
      </c>
      <c r="J8" s="43">
        <f>_xlfn.IFS(I8&gt;0,RANK(I8,$I$8:$I$29,0),I8=0,"-")</f>
        <v>12</v>
      </c>
      <c r="K8" s="44">
        <f>IFERROR(D8/I8,0)</f>
        <v>40781.582407685382</v>
      </c>
      <c r="L8" s="43">
        <f>_xlfn.IFS(K8&gt;0,RANK(K8,$K$8:$K$29,0),K8=0,"-")</f>
        <v>14</v>
      </c>
      <c r="M8" s="16">
        <f>IFERROR(I8/$D$3,0)</f>
        <v>0.36388464059427572</v>
      </c>
      <c r="N8" s="15">
        <f>_xlfn.IFS(M8&gt;0,RANK(M8,$M$8:$M$29,0),M8=0,"-")</f>
        <v>12</v>
      </c>
    </row>
    <row r="9" spans="1:14" ht="18.75" customHeight="1">
      <c r="B9" s="45" t="s">
        <v>146</v>
      </c>
      <c r="C9" s="46"/>
      <c r="D9" s="62">
        <v>846859680</v>
      </c>
      <c r="E9" s="47">
        <f t="shared" si="0"/>
        <v>0.10327695577644229</v>
      </c>
      <c r="F9" s="43">
        <f t="shared" ref="F9:F29" si="1">_xlfn.IFS(D9&gt;0,RANK(D9,$D$8:$D$29,0),D9=0,"-")</f>
        <v>3</v>
      </c>
      <c r="G9" s="62">
        <v>22816</v>
      </c>
      <c r="H9" s="48">
        <f t="shared" ref="H9:H29" si="2">_xlfn.IFS(G9&gt;0,RANK(G9,$G$8:$G$29,0),G9=0,"-")</f>
        <v>11</v>
      </c>
      <c r="I9" s="62">
        <v>4010</v>
      </c>
      <c r="J9" s="43">
        <f t="shared" ref="J9:J29" si="3">_xlfn.IFS(I9&gt;0,RANK(I9,$I$8:$I$29,0),I9=0,"-")</f>
        <v>9</v>
      </c>
      <c r="K9" s="49">
        <f t="shared" ref="K9:K29" si="4">IFERROR(D9/I9,0)</f>
        <v>211186.95261845386</v>
      </c>
      <c r="L9" s="43">
        <f t="shared" ref="L9:L29" si="5">_xlfn.IFS(K9&gt;0,RANK(K9,$K$8:$K$29,0),K9=0,"-")</f>
        <v>3</v>
      </c>
      <c r="M9" s="22">
        <f t="shared" ref="M9:M30" si="6">IFERROR(I9/$D$3,0)</f>
        <v>0.43805986454009177</v>
      </c>
      <c r="N9" s="15">
        <f t="shared" ref="N9:N29" si="7">_xlfn.IFS(M9&gt;0,RANK(M9,$M$8:$M$29,0),M9=0,"-")</f>
        <v>9</v>
      </c>
    </row>
    <row r="10" spans="1:14" ht="18.75" customHeight="1">
      <c r="B10" s="45" t="s">
        <v>153</v>
      </c>
      <c r="C10" s="46"/>
      <c r="D10" s="62">
        <v>85553335</v>
      </c>
      <c r="E10" s="47">
        <f t="shared" si="0"/>
        <v>1.0433473459643457E-2</v>
      </c>
      <c r="F10" s="43">
        <f t="shared" si="1"/>
        <v>16</v>
      </c>
      <c r="G10" s="62">
        <v>8313</v>
      </c>
      <c r="H10" s="48">
        <f t="shared" si="2"/>
        <v>16</v>
      </c>
      <c r="I10" s="62">
        <v>1768</v>
      </c>
      <c r="J10" s="43">
        <f t="shared" si="3"/>
        <v>17</v>
      </c>
      <c r="K10" s="49">
        <f t="shared" si="4"/>
        <v>48389.895361990952</v>
      </c>
      <c r="L10" s="43">
        <f t="shared" si="5"/>
        <v>13</v>
      </c>
      <c r="M10" s="22">
        <f t="shared" si="6"/>
        <v>0.19313961109897312</v>
      </c>
      <c r="N10" s="15">
        <f t="shared" si="7"/>
        <v>17</v>
      </c>
    </row>
    <row r="11" spans="1:14" ht="18.75" customHeight="1">
      <c r="B11" s="45" t="s">
        <v>89</v>
      </c>
      <c r="C11" s="46"/>
      <c r="D11" s="62">
        <v>463681095</v>
      </c>
      <c r="E11" s="47">
        <f t="shared" si="0"/>
        <v>5.6547233353567303E-2</v>
      </c>
      <c r="F11" s="43">
        <f t="shared" si="1"/>
        <v>10</v>
      </c>
      <c r="G11" s="62">
        <v>86020</v>
      </c>
      <c r="H11" s="48">
        <f t="shared" si="2"/>
        <v>4</v>
      </c>
      <c r="I11" s="62">
        <v>6476</v>
      </c>
      <c r="J11" s="43">
        <f t="shared" si="3"/>
        <v>3</v>
      </c>
      <c r="K11" s="49">
        <f t="shared" si="4"/>
        <v>71599.92201976529</v>
      </c>
      <c r="L11" s="43">
        <f t="shared" si="5"/>
        <v>10</v>
      </c>
      <c r="M11" s="22">
        <f t="shared" si="6"/>
        <v>0.70745029495302603</v>
      </c>
      <c r="N11" s="15">
        <f t="shared" si="7"/>
        <v>3</v>
      </c>
    </row>
    <row r="12" spans="1:14" ht="18.75" customHeight="1">
      <c r="B12" s="45" t="s">
        <v>84</v>
      </c>
      <c r="C12" s="46"/>
      <c r="D12" s="62">
        <v>531899908</v>
      </c>
      <c r="E12" s="47">
        <f t="shared" si="0"/>
        <v>6.4866712364921808E-2</v>
      </c>
      <c r="F12" s="43">
        <f t="shared" si="1"/>
        <v>7</v>
      </c>
      <c r="G12" s="62">
        <v>19823</v>
      </c>
      <c r="H12" s="48">
        <f t="shared" si="2"/>
        <v>12</v>
      </c>
      <c r="I12" s="62">
        <v>1956</v>
      </c>
      <c r="J12" s="43">
        <f t="shared" si="3"/>
        <v>16</v>
      </c>
      <c r="K12" s="49">
        <f t="shared" si="4"/>
        <v>271932.46830265847</v>
      </c>
      <c r="L12" s="43">
        <f t="shared" si="5"/>
        <v>1</v>
      </c>
      <c r="M12" s="22">
        <f t="shared" si="6"/>
        <v>0.21367708105746122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530447321</v>
      </c>
      <c r="E13" s="47">
        <f t="shared" si="0"/>
        <v>6.468956523310837E-2</v>
      </c>
      <c r="F13" s="43">
        <f t="shared" si="1"/>
        <v>8</v>
      </c>
      <c r="G13" s="62">
        <v>58645</v>
      </c>
      <c r="H13" s="48">
        <f t="shared" si="2"/>
        <v>5</v>
      </c>
      <c r="I13" s="62">
        <v>4259</v>
      </c>
      <c r="J13" s="43">
        <f t="shared" si="3"/>
        <v>6</v>
      </c>
      <c r="K13" s="49">
        <f t="shared" si="4"/>
        <v>124547.38694529232</v>
      </c>
      <c r="L13" s="43">
        <f t="shared" si="5"/>
        <v>7</v>
      </c>
      <c r="M13" s="22">
        <f t="shared" si="6"/>
        <v>0.46526108804894034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250390988</v>
      </c>
      <c r="E14" s="47">
        <f t="shared" si="0"/>
        <v>3.0535895857617984E-2</v>
      </c>
      <c r="F14" s="43">
        <f t="shared" si="1"/>
        <v>11</v>
      </c>
      <c r="G14" s="62">
        <v>28717</v>
      </c>
      <c r="H14" s="48">
        <f t="shared" si="2"/>
        <v>10</v>
      </c>
      <c r="I14" s="62">
        <v>4006</v>
      </c>
      <c r="J14" s="43">
        <f t="shared" si="3"/>
        <v>10</v>
      </c>
      <c r="K14" s="49">
        <f t="shared" si="4"/>
        <v>62503.991013479783</v>
      </c>
      <c r="L14" s="43">
        <f t="shared" si="5"/>
        <v>11</v>
      </c>
      <c r="M14" s="22">
        <f t="shared" si="6"/>
        <v>0.43762289709416646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26561566</v>
      </c>
      <c r="E15" s="47">
        <f t="shared" si="0"/>
        <v>3.2392588074745192E-3</v>
      </c>
      <c r="F15" s="43">
        <f t="shared" si="1"/>
        <v>18</v>
      </c>
      <c r="G15" s="62">
        <v>5848</v>
      </c>
      <c r="H15" s="48">
        <f t="shared" si="2"/>
        <v>17</v>
      </c>
      <c r="I15" s="62">
        <v>1208</v>
      </c>
      <c r="J15" s="43">
        <f t="shared" si="3"/>
        <v>18</v>
      </c>
      <c r="K15" s="49">
        <f t="shared" si="4"/>
        <v>21988.051324503311</v>
      </c>
      <c r="L15" s="43">
        <f t="shared" si="5"/>
        <v>18</v>
      </c>
      <c r="M15" s="22">
        <f t="shared" si="6"/>
        <v>0.13196416866943414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1651140973</v>
      </c>
      <c r="E16" s="47">
        <f t="shared" si="0"/>
        <v>0.20136135569613242</v>
      </c>
      <c r="F16" s="43">
        <f t="shared" si="1"/>
        <v>1</v>
      </c>
      <c r="G16" s="62">
        <v>114992</v>
      </c>
      <c r="H16" s="48">
        <f t="shared" si="2"/>
        <v>1</v>
      </c>
      <c r="I16" s="62">
        <v>7236</v>
      </c>
      <c r="J16" s="43">
        <f t="shared" si="3"/>
        <v>1</v>
      </c>
      <c r="K16" s="49">
        <f t="shared" si="4"/>
        <v>228184.21406854616</v>
      </c>
      <c r="L16" s="43">
        <f t="shared" si="5"/>
        <v>2</v>
      </c>
      <c r="M16" s="22">
        <f t="shared" si="6"/>
        <v>0.79047410967882892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528115667</v>
      </c>
      <c r="E17" s="47">
        <f t="shared" si="0"/>
        <v>6.4405213370892E-2</v>
      </c>
      <c r="F17" s="43">
        <f t="shared" si="1"/>
        <v>9</v>
      </c>
      <c r="G17" s="62">
        <v>35798</v>
      </c>
      <c r="H17" s="48">
        <f t="shared" si="2"/>
        <v>6</v>
      </c>
      <c r="I17" s="62">
        <v>4467</v>
      </c>
      <c r="J17" s="43">
        <f t="shared" si="3"/>
        <v>5</v>
      </c>
      <c r="K17" s="49">
        <f t="shared" si="4"/>
        <v>118226.02798298634</v>
      </c>
      <c r="L17" s="43">
        <f t="shared" si="5"/>
        <v>8</v>
      </c>
      <c r="M17" s="22">
        <f t="shared" si="6"/>
        <v>0.48798339523705486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546371255</v>
      </c>
      <c r="E18" s="47">
        <f t="shared" si="0"/>
        <v>6.6631534447541857E-2</v>
      </c>
      <c r="F18" s="43">
        <f t="shared" si="1"/>
        <v>6</v>
      </c>
      <c r="G18" s="62">
        <v>92746</v>
      </c>
      <c r="H18" s="48">
        <f t="shared" si="2"/>
        <v>2</v>
      </c>
      <c r="I18" s="62">
        <v>6617</v>
      </c>
      <c r="J18" s="43">
        <f t="shared" si="3"/>
        <v>2</v>
      </c>
      <c r="K18" s="49">
        <f t="shared" si="4"/>
        <v>82570.841015565966</v>
      </c>
      <c r="L18" s="43">
        <f t="shared" si="5"/>
        <v>9</v>
      </c>
      <c r="M18" s="22">
        <f t="shared" si="6"/>
        <v>0.72285339742189203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112499969</v>
      </c>
      <c r="E19" s="47">
        <f t="shared" si="0"/>
        <v>1.3719692409094418E-2</v>
      </c>
      <c r="F19" s="43">
        <f t="shared" si="1"/>
        <v>15</v>
      </c>
      <c r="G19" s="62">
        <v>31100</v>
      </c>
      <c r="H19" s="48">
        <f t="shared" si="2"/>
        <v>8</v>
      </c>
      <c r="I19" s="62">
        <v>4113</v>
      </c>
      <c r="J19" s="43">
        <f t="shared" si="3"/>
        <v>8</v>
      </c>
      <c r="K19" s="49">
        <f t="shared" si="4"/>
        <v>27352.290055920254</v>
      </c>
      <c r="L19" s="43">
        <f t="shared" si="5"/>
        <v>16</v>
      </c>
      <c r="M19" s="22">
        <f t="shared" si="6"/>
        <v>0.44931177627266766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1069516322</v>
      </c>
      <c r="E20" s="47">
        <f t="shared" si="0"/>
        <v>0.13043056895727662</v>
      </c>
      <c r="F20" s="43">
        <f t="shared" si="1"/>
        <v>2</v>
      </c>
      <c r="G20" s="62">
        <v>90178</v>
      </c>
      <c r="H20" s="48">
        <f t="shared" si="2"/>
        <v>3</v>
      </c>
      <c r="I20" s="62">
        <v>6424</v>
      </c>
      <c r="J20" s="43">
        <f t="shared" si="3"/>
        <v>4</v>
      </c>
      <c r="K20" s="49">
        <f t="shared" si="4"/>
        <v>166487.59682440848</v>
      </c>
      <c r="L20" s="43">
        <f t="shared" si="5"/>
        <v>5</v>
      </c>
      <c r="M20" s="22">
        <f t="shared" si="6"/>
        <v>0.70176971815599742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565400964</v>
      </c>
      <c r="E21" s="47">
        <f t="shared" si="0"/>
        <v>6.8952261790271835E-2</v>
      </c>
      <c r="F21" s="43">
        <f t="shared" si="1"/>
        <v>4</v>
      </c>
      <c r="G21" s="62">
        <v>34811</v>
      </c>
      <c r="H21" s="48">
        <f t="shared" si="2"/>
        <v>7</v>
      </c>
      <c r="I21" s="62">
        <v>3602</v>
      </c>
      <c r="J21" s="43">
        <f t="shared" si="3"/>
        <v>11</v>
      </c>
      <c r="K21" s="49">
        <f t="shared" si="4"/>
        <v>156968.61854525263</v>
      </c>
      <c r="L21" s="43">
        <f t="shared" si="5"/>
        <v>6</v>
      </c>
      <c r="M21" s="22">
        <f t="shared" si="6"/>
        <v>0.39348918505571334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30091</v>
      </c>
      <c r="E22" s="47">
        <f t="shared" si="0"/>
        <v>3.6696833603755049E-6</v>
      </c>
      <c r="F22" s="43">
        <f t="shared" si="1"/>
        <v>21</v>
      </c>
      <c r="G22" s="62">
        <v>14</v>
      </c>
      <c r="H22" s="48">
        <f t="shared" si="2"/>
        <v>21</v>
      </c>
      <c r="I22" s="62">
        <v>5</v>
      </c>
      <c r="J22" s="43">
        <f t="shared" si="3"/>
        <v>21</v>
      </c>
      <c r="K22" s="49">
        <f t="shared" si="4"/>
        <v>6018.2</v>
      </c>
      <c r="L22" s="43">
        <f t="shared" si="5"/>
        <v>21</v>
      </c>
      <c r="M22" s="22">
        <f t="shared" si="6"/>
        <v>5.462093074065982E-4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7882</v>
      </c>
      <c r="E23" s="47">
        <f t="shared" si="0"/>
        <v>9.6123240325943742E-7</v>
      </c>
      <c r="F23" s="43">
        <f t="shared" si="1"/>
        <v>22</v>
      </c>
      <c r="G23" s="62">
        <v>6</v>
      </c>
      <c r="H23" s="48">
        <f t="shared" si="2"/>
        <v>22</v>
      </c>
      <c r="I23" s="62">
        <v>3</v>
      </c>
      <c r="J23" s="43">
        <f t="shared" si="3"/>
        <v>22</v>
      </c>
      <c r="K23" s="49">
        <f t="shared" si="4"/>
        <v>2627.3333333333335</v>
      </c>
      <c r="L23" s="43">
        <f t="shared" si="5"/>
        <v>22</v>
      </c>
      <c r="M23" s="22">
        <f t="shared" si="6"/>
        <v>3.2772558444395895E-4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2352019</v>
      </c>
      <c r="E24" s="47">
        <f t="shared" si="0"/>
        <v>2.8683543210883768E-4</v>
      </c>
      <c r="F24" s="43">
        <f t="shared" si="1"/>
        <v>19</v>
      </c>
      <c r="G24" s="62">
        <v>914</v>
      </c>
      <c r="H24" s="48">
        <f t="shared" si="2"/>
        <v>19</v>
      </c>
      <c r="I24" s="62">
        <v>229</v>
      </c>
      <c r="J24" s="43">
        <f t="shared" si="3"/>
        <v>19</v>
      </c>
      <c r="K24" s="49">
        <f t="shared" si="4"/>
        <v>10270.825327510916</v>
      </c>
      <c r="L24" s="43">
        <f t="shared" si="5"/>
        <v>19</v>
      </c>
      <c r="M24" s="22">
        <f t="shared" si="6"/>
        <v>2.5016386279222199E-2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131647113</v>
      </c>
      <c r="E25" s="47">
        <f t="shared" si="0"/>
        <v>1.6054741285353554E-2</v>
      </c>
      <c r="F25" s="43">
        <f t="shared" si="1"/>
        <v>13</v>
      </c>
      <c r="G25" s="62">
        <v>30773</v>
      </c>
      <c r="H25" s="48">
        <f t="shared" si="2"/>
        <v>9</v>
      </c>
      <c r="I25" s="62">
        <v>4223</v>
      </c>
      <c r="J25" s="43">
        <f t="shared" si="3"/>
        <v>7</v>
      </c>
      <c r="K25" s="49">
        <f t="shared" si="4"/>
        <v>31173.836845844187</v>
      </c>
      <c r="L25" s="43">
        <f t="shared" si="5"/>
        <v>15</v>
      </c>
      <c r="M25" s="22">
        <f t="shared" si="6"/>
        <v>0.46132838103561286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549843730</v>
      </c>
      <c r="E26" s="47">
        <f t="shared" si="0"/>
        <v>6.7055012687773807E-2</v>
      </c>
      <c r="F26" s="43">
        <f t="shared" si="1"/>
        <v>5</v>
      </c>
      <c r="G26" s="62">
        <v>16615</v>
      </c>
      <c r="H26" s="48">
        <f t="shared" si="2"/>
        <v>14</v>
      </c>
      <c r="I26" s="62">
        <v>2961</v>
      </c>
      <c r="J26" s="43">
        <f t="shared" si="3"/>
        <v>13</v>
      </c>
      <c r="K26" s="49">
        <f t="shared" si="4"/>
        <v>185695.28199932456</v>
      </c>
      <c r="L26" s="43">
        <f t="shared" si="5"/>
        <v>4</v>
      </c>
      <c r="M26" s="22">
        <f t="shared" si="6"/>
        <v>0.32346515184618746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52649117</v>
      </c>
      <c r="E27" s="47">
        <f t="shared" si="0"/>
        <v>6.4207101323772268E-3</v>
      </c>
      <c r="F27" s="43">
        <f t="shared" si="1"/>
        <v>17</v>
      </c>
      <c r="G27" s="62">
        <v>14908</v>
      </c>
      <c r="H27" s="48">
        <f t="shared" si="2"/>
        <v>15</v>
      </c>
      <c r="I27" s="62">
        <v>2129</v>
      </c>
      <c r="J27" s="43">
        <f t="shared" si="3"/>
        <v>14</v>
      </c>
      <c r="K27" s="49">
        <f t="shared" si="4"/>
        <v>24729.505401596994</v>
      </c>
      <c r="L27" s="43">
        <f t="shared" si="5"/>
        <v>17</v>
      </c>
      <c r="M27" s="22">
        <f t="shared" si="6"/>
        <v>0.23257592309372951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118947834</v>
      </c>
      <c r="E28" s="47">
        <f t="shared" si="0"/>
        <v>1.4506027954621241E-2</v>
      </c>
      <c r="F28" s="43">
        <f t="shared" si="1"/>
        <v>14</v>
      </c>
      <c r="G28" s="62">
        <v>4318</v>
      </c>
      <c r="H28" s="48">
        <f t="shared" si="2"/>
        <v>18</v>
      </c>
      <c r="I28" s="62">
        <v>2104</v>
      </c>
      <c r="J28" s="43">
        <f t="shared" si="3"/>
        <v>15</v>
      </c>
      <c r="K28" s="62">
        <f t="shared" si="4"/>
        <v>56534.141634980988</v>
      </c>
      <c r="L28" s="43">
        <f t="shared" si="5"/>
        <v>12</v>
      </c>
      <c r="M28" s="22">
        <f t="shared" si="6"/>
        <v>0.22984487655669653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129750</v>
      </c>
      <c r="E29" s="52">
        <f t="shared" si="0"/>
        <v>1.5823382938709972E-5</v>
      </c>
      <c r="F29" s="43">
        <f t="shared" si="1"/>
        <v>20</v>
      </c>
      <c r="G29" s="63">
        <v>115</v>
      </c>
      <c r="H29" s="48">
        <f t="shared" si="2"/>
        <v>20</v>
      </c>
      <c r="I29" s="63">
        <v>21</v>
      </c>
      <c r="J29" s="43">
        <f t="shared" si="3"/>
        <v>20</v>
      </c>
      <c r="K29" s="53">
        <f t="shared" si="4"/>
        <v>6178.5714285714284</v>
      </c>
      <c r="L29" s="43">
        <f t="shared" si="5"/>
        <v>20</v>
      </c>
      <c r="M29" s="29">
        <f t="shared" si="6"/>
        <v>2.2940790911077126E-3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8199890030</v>
      </c>
      <c r="E30" s="86"/>
      <c r="F30" s="87"/>
      <c r="G30" s="64">
        <v>223296</v>
      </c>
      <c r="H30" s="87"/>
      <c r="I30" s="64">
        <v>8450</v>
      </c>
      <c r="J30" s="87"/>
      <c r="K30" s="56">
        <f>IFERROR(D30/I30,0)</f>
        <v>970401.18698224856</v>
      </c>
      <c r="L30" s="87"/>
      <c r="M30" s="31">
        <f t="shared" si="6"/>
        <v>0.92309372951715096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97" priority="33" stopIfTrue="1">
      <formula>$F8&lt;=5</formula>
    </cfRule>
  </conditionalFormatting>
  <conditionalFormatting sqref="H8:H29">
    <cfRule type="expression" dxfId="196" priority="34" stopIfTrue="1">
      <formula>$H8&lt;=5</formula>
    </cfRule>
  </conditionalFormatting>
  <conditionalFormatting sqref="J8:J29">
    <cfRule type="expression" dxfId="195" priority="35" stopIfTrue="1">
      <formula>$J8&lt;=5</formula>
    </cfRule>
  </conditionalFormatting>
  <conditionalFormatting sqref="L8:L29">
    <cfRule type="expression" dxfId="194" priority="36" stopIfTrue="1">
      <formula>$L8&lt;=5</formula>
    </cfRule>
  </conditionalFormatting>
  <conditionalFormatting sqref="E8:E29">
    <cfRule type="expression" dxfId="193" priority="31" stopIfTrue="1">
      <formula>$F8&lt;=5</formula>
    </cfRule>
  </conditionalFormatting>
  <conditionalFormatting sqref="G8:G29">
    <cfRule type="expression" dxfId="192" priority="29" stopIfTrue="1">
      <formula>$H8&lt;=5</formula>
    </cfRule>
  </conditionalFormatting>
  <conditionalFormatting sqref="I8:I29">
    <cfRule type="expression" dxfId="191" priority="27" stopIfTrue="1">
      <formula>$J8&lt;=5</formula>
    </cfRule>
  </conditionalFormatting>
  <conditionalFormatting sqref="K8:K29">
    <cfRule type="expression" dxfId="190" priority="25" stopIfTrue="1">
      <formula>$L8&lt;=5</formula>
    </cfRule>
  </conditionalFormatting>
  <conditionalFormatting sqref="D8:D29">
    <cfRule type="expression" dxfId="189" priority="23" stopIfTrue="1">
      <formula>$F8&lt;=5</formula>
    </cfRule>
  </conditionalFormatting>
  <conditionalFormatting sqref="N8:N29">
    <cfRule type="expression" dxfId="188" priority="17" stopIfTrue="1">
      <formula>$N8&lt;=5</formula>
    </cfRule>
  </conditionalFormatting>
  <conditionalFormatting sqref="M8:M29">
    <cfRule type="expression" dxfId="18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256</v>
      </c>
    </row>
    <row r="3" spans="1:14" s="1" customFormat="1" ht="18.75" customHeight="1">
      <c r="A3" s="37"/>
      <c r="B3" s="97" t="s">
        <v>179</v>
      </c>
      <c r="C3" s="98"/>
      <c r="D3" s="106">
        <v>10701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169211711</v>
      </c>
      <c r="E8" s="42">
        <f t="shared" ref="E8:E29" si="0">IFERROR(D8/$D$30,0)</f>
        <v>2.0011925193906953E-2</v>
      </c>
      <c r="F8" s="43">
        <f>_xlfn.IFS(D8&gt;0,RANK(D8,$D$8:$D$29,0),D8=0,"-")</f>
        <v>12</v>
      </c>
      <c r="G8" s="61">
        <v>18973</v>
      </c>
      <c r="H8" s="48">
        <f>_xlfn.IFS(G8&gt;0,RANK(G8,$G$8:$G$29,0),G8=0,"-")</f>
        <v>14</v>
      </c>
      <c r="I8" s="61">
        <v>3749</v>
      </c>
      <c r="J8" s="43">
        <f>_xlfn.IFS(I8&gt;0,RANK(I8,$I$8:$I$29,0),I8=0,"-")</f>
        <v>12</v>
      </c>
      <c r="K8" s="44">
        <f>IFERROR(D8/I8,0)</f>
        <v>45135.158975726859</v>
      </c>
      <c r="L8" s="43">
        <f>_xlfn.IFS(K8&gt;0,RANK(K8,$K$8:$K$29,0),K8=0,"-")</f>
        <v>14</v>
      </c>
      <c r="M8" s="16">
        <f>IFERROR(I8/$D$3,0)</f>
        <v>0.35034108961779276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1058160614</v>
      </c>
      <c r="E9" s="47">
        <f t="shared" si="0"/>
        <v>0.12514400407254703</v>
      </c>
      <c r="F9" s="43">
        <f t="shared" ref="F9:F29" si="1">_xlfn.IFS(D9&gt;0,RANK(D9,$D$8:$D$29,0),D9=0,"-")</f>
        <v>2</v>
      </c>
      <c r="G9" s="62">
        <v>26622</v>
      </c>
      <c r="H9" s="48">
        <f t="shared" ref="H9:H29" si="2">_xlfn.IFS(G9&gt;0,RANK(G9,$G$8:$G$29,0),G9=0,"-")</f>
        <v>11</v>
      </c>
      <c r="I9" s="62">
        <v>4793</v>
      </c>
      <c r="J9" s="43">
        <f t="shared" ref="J9:J29" si="3">_xlfn.IFS(I9&gt;0,RANK(I9,$I$8:$I$29,0),I9=0,"-")</f>
        <v>8</v>
      </c>
      <c r="K9" s="49">
        <f t="shared" ref="K9:K29" si="4">IFERROR(D9/I9,0)</f>
        <v>220772.08721051534</v>
      </c>
      <c r="L9" s="43">
        <f t="shared" ref="L9:L29" si="5">_xlfn.IFS(K9&gt;0,RANK(K9,$K$8:$K$29,0),K9=0,"-")</f>
        <v>1</v>
      </c>
      <c r="M9" s="22">
        <f t="shared" ref="M9:M30" si="6">IFERROR(I9/$D$3,0)</f>
        <v>0.44790206522754883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95079125</v>
      </c>
      <c r="E10" s="47">
        <f t="shared" si="0"/>
        <v>1.1244590139521303E-2</v>
      </c>
      <c r="F10" s="43">
        <f t="shared" si="1"/>
        <v>16</v>
      </c>
      <c r="G10" s="62">
        <v>11621</v>
      </c>
      <c r="H10" s="48">
        <f t="shared" si="2"/>
        <v>16</v>
      </c>
      <c r="I10" s="62">
        <v>2038</v>
      </c>
      <c r="J10" s="43">
        <f t="shared" si="3"/>
        <v>16</v>
      </c>
      <c r="K10" s="49">
        <f t="shared" si="4"/>
        <v>46653.152600588815</v>
      </c>
      <c r="L10" s="43">
        <f t="shared" si="5"/>
        <v>13</v>
      </c>
      <c r="M10" s="22">
        <f t="shared" si="6"/>
        <v>0.19044949070180356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550099839</v>
      </c>
      <c r="E11" s="47">
        <f t="shared" si="0"/>
        <v>6.5057889682637038E-2</v>
      </c>
      <c r="F11" s="43">
        <f t="shared" si="1"/>
        <v>7</v>
      </c>
      <c r="G11" s="62">
        <v>101592</v>
      </c>
      <c r="H11" s="48">
        <f t="shared" si="2"/>
        <v>3</v>
      </c>
      <c r="I11" s="62">
        <v>7507</v>
      </c>
      <c r="J11" s="43">
        <f t="shared" si="3"/>
        <v>3</v>
      </c>
      <c r="K11" s="49">
        <f t="shared" si="4"/>
        <v>73278.252164646328</v>
      </c>
      <c r="L11" s="43">
        <f t="shared" si="5"/>
        <v>10</v>
      </c>
      <c r="M11" s="22">
        <f t="shared" si="6"/>
        <v>0.70152322212877305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188180680</v>
      </c>
      <c r="E12" s="47">
        <f t="shared" si="0"/>
        <v>2.2255301768673342E-2</v>
      </c>
      <c r="F12" s="43">
        <f t="shared" si="1"/>
        <v>11</v>
      </c>
      <c r="G12" s="62">
        <v>23025</v>
      </c>
      <c r="H12" s="48">
        <f t="shared" si="2"/>
        <v>12</v>
      </c>
      <c r="I12" s="62">
        <v>2076</v>
      </c>
      <c r="J12" s="43">
        <f t="shared" si="3"/>
        <v>15</v>
      </c>
      <c r="K12" s="49">
        <f t="shared" si="4"/>
        <v>90645.799614643547</v>
      </c>
      <c r="L12" s="43">
        <f t="shared" si="5"/>
        <v>8</v>
      </c>
      <c r="M12" s="22">
        <f t="shared" si="6"/>
        <v>0.19400056069526211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503603516</v>
      </c>
      <c r="E13" s="47">
        <f t="shared" si="0"/>
        <v>5.955897396239037E-2</v>
      </c>
      <c r="F13" s="43">
        <f t="shared" si="1"/>
        <v>9</v>
      </c>
      <c r="G13" s="62">
        <v>64086</v>
      </c>
      <c r="H13" s="48">
        <f t="shared" si="2"/>
        <v>5</v>
      </c>
      <c r="I13" s="62">
        <v>4708</v>
      </c>
      <c r="J13" s="43">
        <f t="shared" si="3"/>
        <v>10</v>
      </c>
      <c r="K13" s="49">
        <f t="shared" si="4"/>
        <v>106967.61172472387</v>
      </c>
      <c r="L13" s="43">
        <f t="shared" si="5"/>
        <v>7</v>
      </c>
      <c r="M13" s="22">
        <f t="shared" si="6"/>
        <v>0.43995888234744418</v>
      </c>
      <c r="N13" s="15">
        <f t="shared" si="7"/>
        <v>10</v>
      </c>
    </row>
    <row r="14" spans="1:14" ht="18.75" customHeight="1">
      <c r="B14" s="45" t="s">
        <v>34</v>
      </c>
      <c r="C14" s="46"/>
      <c r="D14" s="62">
        <v>347827346</v>
      </c>
      <c r="E14" s="47">
        <f t="shared" si="0"/>
        <v>4.1136011139011476E-2</v>
      </c>
      <c r="F14" s="43">
        <f t="shared" si="1"/>
        <v>10</v>
      </c>
      <c r="G14" s="62">
        <v>36863</v>
      </c>
      <c r="H14" s="48">
        <f t="shared" si="2"/>
        <v>10</v>
      </c>
      <c r="I14" s="62">
        <v>4806</v>
      </c>
      <c r="J14" s="43">
        <f t="shared" si="3"/>
        <v>7</v>
      </c>
      <c r="K14" s="49">
        <f t="shared" si="4"/>
        <v>72373.563462338745</v>
      </c>
      <c r="L14" s="43">
        <f t="shared" si="5"/>
        <v>11</v>
      </c>
      <c r="M14" s="22">
        <f t="shared" si="6"/>
        <v>0.44911690496215306</v>
      </c>
      <c r="N14" s="15">
        <f t="shared" si="7"/>
        <v>7</v>
      </c>
    </row>
    <row r="15" spans="1:14" ht="18.75" customHeight="1">
      <c r="B15" s="45" t="s">
        <v>35</v>
      </c>
      <c r="C15" s="46"/>
      <c r="D15" s="62">
        <v>27034476</v>
      </c>
      <c r="E15" s="47">
        <f t="shared" si="0"/>
        <v>3.1972486311451155E-3</v>
      </c>
      <c r="F15" s="43">
        <f t="shared" si="1"/>
        <v>18</v>
      </c>
      <c r="G15" s="62">
        <v>5793</v>
      </c>
      <c r="H15" s="48">
        <f t="shared" si="2"/>
        <v>17</v>
      </c>
      <c r="I15" s="62">
        <v>1263</v>
      </c>
      <c r="J15" s="43">
        <f t="shared" si="3"/>
        <v>18</v>
      </c>
      <c r="K15" s="49">
        <f t="shared" si="4"/>
        <v>21404.969121140144</v>
      </c>
      <c r="L15" s="43">
        <f t="shared" si="5"/>
        <v>17</v>
      </c>
      <c r="M15" s="22">
        <f t="shared" si="6"/>
        <v>0.11802635267731988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1597673781</v>
      </c>
      <c r="E16" s="47">
        <f t="shared" si="0"/>
        <v>0.18894985459746624</v>
      </c>
      <c r="F16" s="43">
        <f t="shared" si="1"/>
        <v>1</v>
      </c>
      <c r="G16" s="62">
        <v>129141</v>
      </c>
      <c r="H16" s="48">
        <f t="shared" si="2"/>
        <v>1</v>
      </c>
      <c r="I16" s="62">
        <v>8335</v>
      </c>
      <c r="J16" s="43">
        <f t="shared" si="3"/>
        <v>1</v>
      </c>
      <c r="K16" s="49">
        <f t="shared" si="4"/>
        <v>191682.51721655668</v>
      </c>
      <c r="L16" s="43">
        <f t="shared" si="5"/>
        <v>2</v>
      </c>
      <c r="M16" s="22">
        <f t="shared" si="6"/>
        <v>0.77889916830202788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572060162</v>
      </c>
      <c r="E17" s="47">
        <f t="shared" si="0"/>
        <v>6.7655040544790032E-2</v>
      </c>
      <c r="F17" s="43">
        <f t="shared" si="1"/>
        <v>6</v>
      </c>
      <c r="G17" s="62">
        <v>42654</v>
      </c>
      <c r="H17" s="48">
        <f t="shared" si="2"/>
        <v>7</v>
      </c>
      <c r="I17" s="62">
        <v>5170</v>
      </c>
      <c r="J17" s="43">
        <f t="shared" si="3"/>
        <v>5</v>
      </c>
      <c r="K17" s="49">
        <f t="shared" si="4"/>
        <v>110649.93462282399</v>
      </c>
      <c r="L17" s="43">
        <f t="shared" si="5"/>
        <v>6</v>
      </c>
      <c r="M17" s="22">
        <f t="shared" si="6"/>
        <v>0.48313241753107189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671523497</v>
      </c>
      <c r="E18" s="47">
        <f t="shared" si="0"/>
        <v>7.9418131927729285E-2</v>
      </c>
      <c r="F18" s="43">
        <f t="shared" si="1"/>
        <v>5</v>
      </c>
      <c r="G18" s="62">
        <v>109422</v>
      </c>
      <c r="H18" s="48">
        <f t="shared" si="2"/>
        <v>2</v>
      </c>
      <c r="I18" s="62">
        <v>7781</v>
      </c>
      <c r="J18" s="43">
        <f t="shared" si="3"/>
        <v>2</v>
      </c>
      <c r="K18" s="49">
        <f t="shared" si="4"/>
        <v>86302.981236344946</v>
      </c>
      <c r="L18" s="43">
        <f t="shared" si="5"/>
        <v>9</v>
      </c>
      <c r="M18" s="22">
        <f t="shared" si="6"/>
        <v>0.72712830576581633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159816187</v>
      </c>
      <c r="E19" s="47">
        <f t="shared" si="0"/>
        <v>1.8900757873782419E-2</v>
      </c>
      <c r="F19" s="43">
        <f t="shared" si="1"/>
        <v>14</v>
      </c>
      <c r="G19" s="62">
        <v>37296</v>
      </c>
      <c r="H19" s="48">
        <f t="shared" si="2"/>
        <v>9</v>
      </c>
      <c r="I19" s="62">
        <v>4763</v>
      </c>
      <c r="J19" s="43">
        <f t="shared" si="3"/>
        <v>9</v>
      </c>
      <c r="K19" s="49">
        <f t="shared" si="4"/>
        <v>33553.681923157674</v>
      </c>
      <c r="L19" s="43">
        <f t="shared" si="5"/>
        <v>15</v>
      </c>
      <c r="M19" s="22">
        <f t="shared" si="6"/>
        <v>0.44509858891692367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1001144978</v>
      </c>
      <c r="E20" s="47">
        <f t="shared" si="0"/>
        <v>0.11840101544739787</v>
      </c>
      <c r="F20" s="43">
        <f t="shared" si="1"/>
        <v>3</v>
      </c>
      <c r="G20" s="62">
        <v>97680</v>
      </c>
      <c r="H20" s="48">
        <f t="shared" si="2"/>
        <v>4</v>
      </c>
      <c r="I20" s="62">
        <v>7295</v>
      </c>
      <c r="J20" s="43">
        <f t="shared" si="3"/>
        <v>4</v>
      </c>
      <c r="K20" s="49">
        <f t="shared" si="4"/>
        <v>137237.14571624401</v>
      </c>
      <c r="L20" s="43">
        <f t="shared" si="5"/>
        <v>5</v>
      </c>
      <c r="M20" s="22">
        <f t="shared" si="6"/>
        <v>0.68171198953368839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678323731</v>
      </c>
      <c r="E21" s="47">
        <f t="shared" si="0"/>
        <v>8.0222365708623219E-2</v>
      </c>
      <c r="F21" s="43">
        <f t="shared" si="1"/>
        <v>4</v>
      </c>
      <c r="G21" s="62">
        <v>44239</v>
      </c>
      <c r="H21" s="48">
        <f t="shared" si="2"/>
        <v>6</v>
      </c>
      <c r="I21" s="62">
        <v>4390</v>
      </c>
      <c r="J21" s="43">
        <f t="shared" si="3"/>
        <v>11</v>
      </c>
      <c r="K21" s="49">
        <f t="shared" si="4"/>
        <v>154515.6562642369</v>
      </c>
      <c r="L21" s="43">
        <f t="shared" si="5"/>
        <v>3</v>
      </c>
      <c r="M21" s="22">
        <f t="shared" si="6"/>
        <v>0.4102420334548173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1992</v>
      </c>
      <c r="E22" s="47">
        <f t="shared" si="0"/>
        <v>2.3558508303401442E-7</v>
      </c>
      <c r="F22" s="43">
        <f t="shared" si="1"/>
        <v>22</v>
      </c>
      <c r="G22" s="62">
        <v>4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664</v>
      </c>
      <c r="L22" s="43">
        <f t="shared" si="5"/>
        <v>22</v>
      </c>
      <c r="M22" s="22">
        <f t="shared" si="6"/>
        <v>2.8034763106251753E-4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2641</v>
      </c>
      <c r="E23" s="47">
        <f t="shared" si="0"/>
        <v>3.123394599863615E-7</v>
      </c>
      <c r="F23" s="43">
        <f t="shared" si="1"/>
        <v>21</v>
      </c>
      <c r="G23" s="62">
        <v>3</v>
      </c>
      <c r="H23" s="48">
        <f t="shared" si="2"/>
        <v>22</v>
      </c>
      <c r="I23" s="62">
        <v>2</v>
      </c>
      <c r="J23" s="43">
        <f t="shared" si="3"/>
        <v>22</v>
      </c>
      <c r="K23" s="49">
        <f t="shared" si="4"/>
        <v>1320.5</v>
      </c>
      <c r="L23" s="43">
        <f t="shared" si="5"/>
        <v>21</v>
      </c>
      <c r="M23" s="22">
        <f t="shared" si="6"/>
        <v>1.8689842070834502E-4</v>
      </c>
      <c r="N23" s="15">
        <f t="shared" si="7"/>
        <v>22</v>
      </c>
    </row>
    <row r="24" spans="2:15" ht="18.75" customHeight="1">
      <c r="B24" s="45" t="s">
        <v>38</v>
      </c>
      <c r="C24" s="46"/>
      <c r="D24" s="62">
        <v>1389505</v>
      </c>
      <c r="E24" s="47">
        <f t="shared" si="0"/>
        <v>1.6433064799255934E-4</v>
      </c>
      <c r="F24" s="43">
        <f t="shared" si="1"/>
        <v>19</v>
      </c>
      <c r="G24" s="62">
        <v>775</v>
      </c>
      <c r="H24" s="48">
        <f t="shared" si="2"/>
        <v>19</v>
      </c>
      <c r="I24" s="62">
        <v>217</v>
      </c>
      <c r="J24" s="43">
        <f t="shared" si="3"/>
        <v>19</v>
      </c>
      <c r="K24" s="49">
        <f t="shared" si="4"/>
        <v>6403.2488479262674</v>
      </c>
      <c r="L24" s="43">
        <f t="shared" si="5"/>
        <v>20</v>
      </c>
      <c r="M24" s="22">
        <f t="shared" si="6"/>
        <v>2.0278478646855433E-2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161367816</v>
      </c>
      <c r="E25" s="47">
        <f t="shared" si="0"/>
        <v>1.9084262214546968E-2</v>
      </c>
      <c r="F25" s="43">
        <f t="shared" si="1"/>
        <v>13</v>
      </c>
      <c r="G25" s="62">
        <v>39629</v>
      </c>
      <c r="H25" s="48">
        <f t="shared" si="2"/>
        <v>8</v>
      </c>
      <c r="I25" s="62">
        <v>5060</v>
      </c>
      <c r="J25" s="43">
        <f t="shared" si="3"/>
        <v>6</v>
      </c>
      <c r="K25" s="49">
        <f t="shared" si="4"/>
        <v>31890.872727272726</v>
      </c>
      <c r="L25" s="43">
        <f t="shared" si="5"/>
        <v>16</v>
      </c>
      <c r="M25" s="22">
        <f t="shared" si="6"/>
        <v>0.47285300439211286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509200456</v>
      </c>
      <c r="E26" s="47">
        <f t="shared" si="0"/>
        <v>6.0220899451665665E-2</v>
      </c>
      <c r="F26" s="43">
        <f t="shared" si="1"/>
        <v>8</v>
      </c>
      <c r="G26" s="62">
        <v>17940</v>
      </c>
      <c r="H26" s="48">
        <f t="shared" si="2"/>
        <v>15</v>
      </c>
      <c r="I26" s="62">
        <v>3407</v>
      </c>
      <c r="J26" s="43">
        <f t="shared" si="3"/>
        <v>13</v>
      </c>
      <c r="K26" s="49">
        <f t="shared" si="4"/>
        <v>149457.13413560318</v>
      </c>
      <c r="L26" s="43">
        <f t="shared" si="5"/>
        <v>4</v>
      </c>
      <c r="M26" s="22">
        <f t="shared" si="6"/>
        <v>0.31838145967666576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33217260</v>
      </c>
      <c r="E27" s="47">
        <f t="shared" si="0"/>
        <v>3.9284593148907858E-3</v>
      </c>
      <c r="F27" s="43">
        <f t="shared" si="1"/>
        <v>17</v>
      </c>
      <c r="G27" s="62">
        <v>19084</v>
      </c>
      <c r="H27" s="48">
        <f t="shared" si="2"/>
        <v>13</v>
      </c>
      <c r="I27" s="62">
        <v>2689</v>
      </c>
      <c r="J27" s="43">
        <f t="shared" si="3"/>
        <v>14</v>
      </c>
      <c r="K27" s="49">
        <f t="shared" si="4"/>
        <v>12353.01599107475</v>
      </c>
      <c r="L27" s="43">
        <f t="shared" si="5"/>
        <v>18</v>
      </c>
      <c r="M27" s="22">
        <f t="shared" si="6"/>
        <v>0.2512849266423699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130278455</v>
      </c>
      <c r="E28" s="47">
        <f t="shared" si="0"/>
        <v>1.5407460159999052E-2</v>
      </c>
      <c r="F28" s="43">
        <f t="shared" si="1"/>
        <v>15</v>
      </c>
      <c r="G28" s="62">
        <v>4159</v>
      </c>
      <c r="H28" s="48">
        <f t="shared" si="2"/>
        <v>18</v>
      </c>
      <c r="I28" s="62">
        <v>1944</v>
      </c>
      <c r="J28" s="43">
        <f t="shared" si="3"/>
        <v>17</v>
      </c>
      <c r="K28" s="62">
        <f t="shared" si="4"/>
        <v>67015.66615226338</v>
      </c>
      <c r="L28" s="43">
        <f t="shared" si="5"/>
        <v>12</v>
      </c>
      <c r="M28" s="22">
        <f t="shared" si="6"/>
        <v>0.18166526492851134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346082</v>
      </c>
      <c r="E29" s="52">
        <f t="shared" si="0"/>
        <v>4.0929596740249886E-5</v>
      </c>
      <c r="F29" s="43">
        <f t="shared" si="1"/>
        <v>20</v>
      </c>
      <c r="G29" s="63">
        <v>254</v>
      </c>
      <c r="H29" s="48">
        <f t="shared" si="2"/>
        <v>20</v>
      </c>
      <c r="I29" s="63">
        <v>35</v>
      </c>
      <c r="J29" s="43">
        <f t="shared" si="3"/>
        <v>20</v>
      </c>
      <c r="K29" s="53">
        <f t="shared" si="4"/>
        <v>9888.057142857142</v>
      </c>
      <c r="L29" s="43">
        <f t="shared" si="5"/>
        <v>19</v>
      </c>
      <c r="M29" s="29">
        <f t="shared" si="6"/>
        <v>3.2707223623960379E-3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8455543850</v>
      </c>
      <c r="E30" s="86"/>
      <c r="F30" s="87"/>
      <c r="G30" s="64">
        <v>259444</v>
      </c>
      <c r="H30" s="87"/>
      <c r="I30" s="64">
        <v>9795</v>
      </c>
      <c r="J30" s="87"/>
      <c r="K30" s="56">
        <f>IFERROR(D30/I30,0)</f>
        <v>863251.03113833594</v>
      </c>
      <c r="L30" s="87"/>
      <c r="M30" s="31">
        <f t="shared" si="6"/>
        <v>0.91533501541911966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86" priority="33" stopIfTrue="1">
      <formula>$F8&lt;=5</formula>
    </cfRule>
  </conditionalFormatting>
  <conditionalFormatting sqref="H8:H29">
    <cfRule type="expression" dxfId="185" priority="34" stopIfTrue="1">
      <formula>$H8&lt;=5</formula>
    </cfRule>
  </conditionalFormatting>
  <conditionalFormatting sqref="J8:J29">
    <cfRule type="expression" dxfId="184" priority="35" stopIfTrue="1">
      <formula>$J8&lt;=5</formula>
    </cfRule>
  </conditionalFormatting>
  <conditionalFormatting sqref="L8:L29">
    <cfRule type="expression" dxfId="183" priority="36" stopIfTrue="1">
      <formula>$L8&lt;=5</formula>
    </cfRule>
  </conditionalFormatting>
  <conditionalFormatting sqref="E8:E29">
    <cfRule type="expression" dxfId="182" priority="31" stopIfTrue="1">
      <formula>$F8&lt;=5</formula>
    </cfRule>
  </conditionalFormatting>
  <conditionalFormatting sqref="G8:G29">
    <cfRule type="expression" dxfId="181" priority="29" stopIfTrue="1">
      <formula>$H8&lt;=5</formula>
    </cfRule>
  </conditionalFormatting>
  <conditionalFormatting sqref="I8:I29">
    <cfRule type="expression" dxfId="180" priority="27" stopIfTrue="1">
      <formula>$J8&lt;=5</formula>
    </cfRule>
  </conditionalFormatting>
  <conditionalFormatting sqref="K8:K29">
    <cfRule type="expression" dxfId="179" priority="25" stopIfTrue="1">
      <formula>$L8&lt;=5</formula>
    </cfRule>
  </conditionalFormatting>
  <conditionalFormatting sqref="D8:D29">
    <cfRule type="expression" dxfId="178" priority="23" stopIfTrue="1">
      <formula>$F8&lt;=5</formula>
    </cfRule>
  </conditionalFormatting>
  <conditionalFormatting sqref="N8:N29">
    <cfRule type="expression" dxfId="177" priority="17" stopIfTrue="1">
      <formula>$N8&lt;=5</formula>
    </cfRule>
  </conditionalFormatting>
  <conditionalFormatting sqref="M8:M29">
    <cfRule type="expression" dxfId="176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257</v>
      </c>
    </row>
    <row r="3" spans="1:14" s="1" customFormat="1" ht="18.75" customHeight="1">
      <c r="A3" s="37"/>
      <c r="B3" s="97" t="s">
        <v>179</v>
      </c>
      <c r="C3" s="98"/>
      <c r="D3" s="106">
        <v>76479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1111247164</v>
      </c>
      <c r="E8" s="42">
        <f t="shared" ref="E8:E29" si="0">IFERROR(D8/$D$30,0)</f>
        <v>1.7877354789222862E-2</v>
      </c>
      <c r="F8" s="43">
        <f>_xlfn.IFS(D8&gt;0,RANK(D8,$D$8:$D$29,0),D8=0,"-")</f>
        <v>13</v>
      </c>
      <c r="G8" s="61">
        <v>130421</v>
      </c>
      <c r="H8" s="48">
        <f>_xlfn.IFS(G8&gt;0,RANK(G8,$G$8:$G$29,0),G8=0,"-")</f>
        <v>15</v>
      </c>
      <c r="I8" s="61">
        <v>26029</v>
      </c>
      <c r="J8" s="43">
        <f>_xlfn.IFS(I8&gt;0,RANK(I8,$I$8:$I$29,0),I8=0,"-")</f>
        <v>12</v>
      </c>
      <c r="K8" s="44">
        <f>IFERROR(D8/I8,0)</f>
        <v>42692.656805870378</v>
      </c>
      <c r="L8" s="43">
        <f>_xlfn.IFS(K8&gt;0,RANK(K8,$K$8:$K$29,0),K8=0,"-")</f>
        <v>14</v>
      </c>
      <c r="M8" s="16">
        <f>IFERROR(I8/$D$3,0)</f>
        <v>0.34034179317198188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6715967328</v>
      </c>
      <c r="E9" s="47">
        <f t="shared" si="0"/>
        <v>0.10804412786378556</v>
      </c>
      <c r="F9" s="43">
        <f t="shared" ref="F9:F29" si="1">_xlfn.IFS(D9&gt;0,RANK(D9,$D$8:$D$29,0),D9=0,"-")</f>
        <v>3</v>
      </c>
      <c r="G9" s="62">
        <v>172295</v>
      </c>
      <c r="H9" s="48">
        <f t="shared" ref="H9:H29" si="2">_xlfn.IFS(G9&gt;0,RANK(G9,$G$8:$G$29,0),G9=0,"-")</f>
        <v>11</v>
      </c>
      <c r="I9" s="62">
        <v>31283</v>
      </c>
      <c r="J9" s="43">
        <f t="shared" ref="J9:J29" si="3">_xlfn.IFS(I9&gt;0,RANK(I9,$I$8:$I$29,0),I9=0,"-")</f>
        <v>10</v>
      </c>
      <c r="K9" s="49">
        <f t="shared" ref="K9:K29" si="4">IFERROR(D9/I9,0)</f>
        <v>214684.24793018572</v>
      </c>
      <c r="L9" s="43">
        <f t="shared" ref="L9:L29" si="5">_xlfn.IFS(K9&gt;0,RANK(K9,$K$8:$K$29,0),K9=0,"-")</f>
        <v>1</v>
      </c>
      <c r="M9" s="22">
        <f t="shared" ref="M9:M30" si="6">IFERROR(I9/$D$3,0)</f>
        <v>0.40904039017246563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815549443</v>
      </c>
      <c r="E10" s="47">
        <f t="shared" si="0"/>
        <v>1.312027352059374E-2</v>
      </c>
      <c r="F10" s="43">
        <f t="shared" si="1"/>
        <v>16</v>
      </c>
      <c r="G10" s="62">
        <v>76742</v>
      </c>
      <c r="H10" s="48">
        <f t="shared" si="2"/>
        <v>16</v>
      </c>
      <c r="I10" s="62">
        <v>13875</v>
      </c>
      <c r="J10" s="43">
        <f t="shared" si="3"/>
        <v>17</v>
      </c>
      <c r="K10" s="49">
        <f t="shared" si="4"/>
        <v>58778.338234234237</v>
      </c>
      <c r="L10" s="43">
        <f t="shared" si="5"/>
        <v>13</v>
      </c>
      <c r="M10" s="22">
        <f t="shared" si="6"/>
        <v>0.18142235123367198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4357198956</v>
      </c>
      <c r="E11" s="47">
        <f t="shared" si="0"/>
        <v>7.0097089240934579E-2</v>
      </c>
      <c r="F11" s="43">
        <f t="shared" si="1"/>
        <v>6</v>
      </c>
      <c r="G11" s="62">
        <v>742151</v>
      </c>
      <c r="H11" s="48">
        <f t="shared" si="2"/>
        <v>4</v>
      </c>
      <c r="I11" s="62">
        <v>54946</v>
      </c>
      <c r="J11" s="43">
        <f t="shared" si="3"/>
        <v>2</v>
      </c>
      <c r="K11" s="49">
        <f t="shared" si="4"/>
        <v>79299.657045098822</v>
      </c>
      <c r="L11" s="43">
        <f t="shared" si="5"/>
        <v>10</v>
      </c>
      <c r="M11" s="22">
        <f t="shared" si="6"/>
        <v>0.71844558637011469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1483220241</v>
      </c>
      <c r="E12" s="47">
        <f t="shared" si="0"/>
        <v>2.3861527244278879E-2</v>
      </c>
      <c r="F12" s="43">
        <f t="shared" si="1"/>
        <v>11</v>
      </c>
      <c r="G12" s="62">
        <v>149332</v>
      </c>
      <c r="H12" s="48">
        <f t="shared" si="2"/>
        <v>13</v>
      </c>
      <c r="I12" s="62">
        <v>14624</v>
      </c>
      <c r="J12" s="43">
        <f t="shared" si="3"/>
        <v>15</v>
      </c>
      <c r="K12" s="49">
        <f t="shared" si="4"/>
        <v>101423.70356947483</v>
      </c>
      <c r="L12" s="43">
        <f t="shared" si="5"/>
        <v>7</v>
      </c>
      <c r="M12" s="22">
        <f t="shared" si="6"/>
        <v>0.19121588932909689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3324643057</v>
      </c>
      <c r="E13" s="47">
        <f t="shared" si="0"/>
        <v>5.3485691935152145E-2</v>
      </c>
      <c r="F13" s="43">
        <f t="shared" si="1"/>
        <v>9</v>
      </c>
      <c r="G13" s="62">
        <v>472562</v>
      </c>
      <c r="H13" s="48">
        <f t="shared" si="2"/>
        <v>5</v>
      </c>
      <c r="I13" s="62">
        <v>34926</v>
      </c>
      <c r="J13" s="43">
        <f t="shared" si="3"/>
        <v>6</v>
      </c>
      <c r="K13" s="49">
        <f t="shared" si="4"/>
        <v>95191.062732634717</v>
      </c>
      <c r="L13" s="43">
        <f t="shared" si="5"/>
        <v>8</v>
      </c>
      <c r="M13" s="22">
        <f t="shared" si="6"/>
        <v>0.45667438120268311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2445531886</v>
      </c>
      <c r="E14" s="47">
        <f t="shared" si="0"/>
        <v>3.9342859618204003E-2</v>
      </c>
      <c r="F14" s="43">
        <f t="shared" si="1"/>
        <v>10</v>
      </c>
      <c r="G14" s="62">
        <v>260911</v>
      </c>
      <c r="H14" s="48">
        <f t="shared" si="2"/>
        <v>10</v>
      </c>
      <c r="I14" s="62">
        <v>34231</v>
      </c>
      <c r="J14" s="43">
        <f t="shared" si="3"/>
        <v>8</v>
      </c>
      <c r="K14" s="49">
        <f t="shared" si="4"/>
        <v>71442.022903216377</v>
      </c>
      <c r="L14" s="43">
        <f t="shared" si="5"/>
        <v>12</v>
      </c>
      <c r="M14" s="22">
        <f t="shared" si="6"/>
        <v>0.44758691928503247</v>
      </c>
      <c r="N14" s="15">
        <f t="shared" si="7"/>
        <v>8</v>
      </c>
    </row>
    <row r="15" spans="1:14" ht="18.75" customHeight="1">
      <c r="B15" s="45" t="s">
        <v>53</v>
      </c>
      <c r="C15" s="46"/>
      <c r="D15" s="62">
        <v>202908525</v>
      </c>
      <c r="E15" s="47">
        <f t="shared" si="0"/>
        <v>3.2643212137663529E-3</v>
      </c>
      <c r="F15" s="43">
        <f t="shared" si="1"/>
        <v>18</v>
      </c>
      <c r="G15" s="62">
        <v>54707</v>
      </c>
      <c r="H15" s="48">
        <f t="shared" si="2"/>
        <v>17</v>
      </c>
      <c r="I15" s="62">
        <v>10761</v>
      </c>
      <c r="J15" s="43">
        <f t="shared" si="3"/>
        <v>18</v>
      </c>
      <c r="K15" s="49">
        <f t="shared" si="4"/>
        <v>18855.917201003624</v>
      </c>
      <c r="L15" s="43">
        <f t="shared" si="5"/>
        <v>17</v>
      </c>
      <c r="M15" s="22">
        <f t="shared" si="6"/>
        <v>0.14070529164868786</v>
      </c>
      <c r="N15" s="15">
        <f t="shared" si="7"/>
        <v>18</v>
      </c>
    </row>
    <row r="16" spans="1:14" ht="18.75" customHeight="1">
      <c r="B16" s="45" t="s">
        <v>154</v>
      </c>
      <c r="C16" s="46"/>
      <c r="D16" s="62">
        <v>12224499989</v>
      </c>
      <c r="E16" s="47">
        <f t="shared" si="0"/>
        <v>0.19666347011186072</v>
      </c>
      <c r="F16" s="43">
        <f t="shared" si="1"/>
        <v>1</v>
      </c>
      <c r="G16" s="62">
        <v>926708</v>
      </c>
      <c r="H16" s="48">
        <f t="shared" si="2"/>
        <v>1</v>
      </c>
      <c r="I16" s="62">
        <v>60378</v>
      </c>
      <c r="J16" s="43">
        <f t="shared" si="3"/>
        <v>1</v>
      </c>
      <c r="K16" s="49">
        <f t="shared" si="4"/>
        <v>202466.12986518268</v>
      </c>
      <c r="L16" s="43">
        <f t="shared" si="5"/>
        <v>2</v>
      </c>
      <c r="M16" s="22">
        <f t="shared" si="6"/>
        <v>0.78947161966029888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4245992687</v>
      </c>
      <c r="E17" s="47">
        <f t="shared" si="0"/>
        <v>6.8308041772374511E-2</v>
      </c>
      <c r="F17" s="43">
        <f t="shared" si="1"/>
        <v>7</v>
      </c>
      <c r="G17" s="62">
        <v>312150</v>
      </c>
      <c r="H17" s="48">
        <f t="shared" si="2"/>
        <v>6</v>
      </c>
      <c r="I17" s="62">
        <v>37528</v>
      </c>
      <c r="J17" s="43">
        <f t="shared" si="3"/>
        <v>5</v>
      </c>
      <c r="K17" s="49">
        <f t="shared" si="4"/>
        <v>113141.99229908336</v>
      </c>
      <c r="L17" s="43">
        <f t="shared" si="5"/>
        <v>6</v>
      </c>
      <c r="M17" s="22">
        <f t="shared" si="6"/>
        <v>0.49069679258358506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4740832791</v>
      </c>
      <c r="E18" s="47">
        <f t="shared" si="0"/>
        <v>7.6268855882622208E-2</v>
      </c>
      <c r="F18" s="43">
        <f t="shared" si="1"/>
        <v>4</v>
      </c>
      <c r="G18" s="62">
        <v>755760</v>
      </c>
      <c r="H18" s="48">
        <f t="shared" si="2"/>
        <v>2</v>
      </c>
      <c r="I18" s="62">
        <v>54946</v>
      </c>
      <c r="J18" s="43">
        <f t="shared" si="3"/>
        <v>2</v>
      </c>
      <c r="K18" s="49">
        <f t="shared" si="4"/>
        <v>86281.672751428676</v>
      </c>
      <c r="L18" s="43">
        <f t="shared" si="5"/>
        <v>9</v>
      </c>
      <c r="M18" s="22">
        <f t="shared" si="6"/>
        <v>0.71844558637011469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1000272190</v>
      </c>
      <c r="E19" s="47">
        <f t="shared" si="0"/>
        <v>1.6092028313534523E-2</v>
      </c>
      <c r="F19" s="43">
        <f t="shared" si="1"/>
        <v>15</v>
      </c>
      <c r="G19" s="62">
        <v>264429</v>
      </c>
      <c r="H19" s="48">
        <f t="shared" si="2"/>
        <v>9</v>
      </c>
      <c r="I19" s="62">
        <v>33644</v>
      </c>
      <c r="J19" s="43">
        <f t="shared" si="3"/>
        <v>9</v>
      </c>
      <c r="K19" s="49">
        <f t="shared" si="4"/>
        <v>29731.072107953871</v>
      </c>
      <c r="L19" s="43">
        <f t="shared" si="5"/>
        <v>16</v>
      </c>
      <c r="M19" s="22">
        <f t="shared" si="6"/>
        <v>0.43991160972293047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8422715314</v>
      </c>
      <c r="E20" s="47">
        <f t="shared" si="0"/>
        <v>0.13550169110442711</v>
      </c>
      <c r="F20" s="43">
        <f t="shared" si="1"/>
        <v>2</v>
      </c>
      <c r="G20" s="62">
        <v>745365</v>
      </c>
      <c r="H20" s="48">
        <f t="shared" si="2"/>
        <v>3</v>
      </c>
      <c r="I20" s="62">
        <v>53234</v>
      </c>
      <c r="J20" s="43">
        <f t="shared" si="3"/>
        <v>4</v>
      </c>
      <c r="K20" s="49">
        <f t="shared" si="4"/>
        <v>158220.59800127737</v>
      </c>
      <c r="L20" s="43">
        <f t="shared" si="5"/>
        <v>3</v>
      </c>
      <c r="M20" s="22">
        <f t="shared" si="6"/>
        <v>0.69606035643771491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4522971037</v>
      </c>
      <c r="E21" s="47">
        <f t="shared" si="0"/>
        <v>7.2763972363063104E-2</v>
      </c>
      <c r="F21" s="43">
        <f t="shared" si="1"/>
        <v>5</v>
      </c>
      <c r="G21" s="62">
        <v>285721</v>
      </c>
      <c r="H21" s="48">
        <f t="shared" si="2"/>
        <v>7</v>
      </c>
      <c r="I21" s="62">
        <v>29733</v>
      </c>
      <c r="J21" s="43">
        <f t="shared" si="3"/>
        <v>11</v>
      </c>
      <c r="K21" s="49">
        <f t="shared" si="4"/>
        <v>152119.56536508256</v>
      </c>
      <c r="L21" s="43">
        <f t="shared" si="5"/>
        <v>4</v>
      </c>
      <c r="M21" s="22">
        <f t="shared" si="6"/>
        <v>0.38877338877338879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45155</v>
      </c>
      <c r="E22" s="47">
        <f t="shared" si="0"/>
        <v>7.264378093903135E-7</v>
      </c>
      <c r="F22" s="43">
        <f t="shared" si="1"/>
        <v>21</v>
      </c>
      <c r="G22" s="62">
        <v>28</v>
      </c>
      <c r="H22" s="48">
        <f t="shared" si="2"/>
        <v>21</v>
      </c>
      <c r="I22" s="62">
        <v>16</v>
      </c>
      <c r="J22" s="43">
        <f t="shared" si="3"/>
        <v>21</v>
      </c>
      <c r="K22" s="49">
        <f t="shared" si="4"/>
        <v>2822.1875</v>
      </c>
      <c r="L22" s="43">
        <f t="shared" si="5"/>
        <v>22</v>
      </c>
      <c r="M22" s="22">
        <f t="shared" si="6"/>
        <v>2.0920775637756769E-4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33817</v>
      </c>
      <c r="E23" s="47">
        <f t="shared" si="0"/>
        <v>5.4403604030898531E-7</v>
      </c>
      <c r="F23" s="43">
        <f t="shared" si="1"/>
        <v>22</v>
      </c>
      <c r="G23" s="62">
        <v>23</v>
      </c>
      <c r="H23" s="48">
        <f t="shared" si="2"/>
        <v>22</v>
      </c>
      <c r="I23" s="62">
        <v>11</v>
      </c>
      <c r="J23" s="43">
        <f t="shared" si="3"/>
        <v>22</v>
      </c>
      <c r="K23" s="49">
        <f t="shared" si="4"/>
        <v>3074.2727272727275</v>
      </c>
      <c r="L23" s="43">
        <f t="shared" si="5"/>
        <v>21</v>
      </c>
      <c r="M23" s="22">
        <f t="shared" si="6"/>
        <v>1.438303325095778E-4</v>
      </c>
      <c r="N23" s="15">
        <f t="shared" si="7"/>
        <v>22</v>
      </c>
    </row>
    <row r="24" spans="2:15" ht="18.75" customHeight="1">
      <c r="B24" s="45" t="s">
        <v>155</v>
      </c>
      <c r="C24" s="46"/>
      <c r="D24" s="62">
        <v>24073475</v>
      </c>
      <c r="E24" s="47">
        <f t="shared" si="0"/>
        <v>3.8728562603061625E-4</v>
      </c>
      <c r="F24" s="43">
        <f t="shared" si="1"/>
        <v>19</v>
      </c>
      <c r="G24" s="62">
        <v>7101</v>
      </c>
      <c r="H24" s="48">
        <f t="shared" si="2"/>
        <v>19</v>
      </c>
      <c r="I24" s="62">
        <v>1823</v>
      </c>
      <c r="J24" s="43">
        <f t="shared" si="3"/>
        <v>19</v>
      </c>
      <c r="K24" s="49">
        <f t="shared" si="4"/>
        <v>13205.416895227647</v>
      </c>
      <c r="L24" s="43">
        <f t="shared" si="5"/>
        <v>20</v>
      </c>
      <c r="M24" s="22">
        <f t="shared" si="6"/>
        <v>2.383660874226912E-2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1209404617</v>
      </c>
      <c r="E25" s="47">
        <f t="shared" si="0"/>
        <v>1.945647748067791E-2</v>
      </c>
      <c r="F25" s="43">
        <f t="shared" si="1"/>
        <v>12</v>
      </c>
      <c r="G25" s="62">
        <v>266180</v>
      </c>
      <c r="H25" s="48">
        <f t="shared" si="2"/>
        <v>8</v>
      </c>
      <c r="I25" s="62">
        <v>34705</v>
      </c>
      <c r="J25" s="43">
        <f t="shared" si="3"/>
        <v>7</v>
      </c>
      <c r="K25" s="49">
        <f t="shared" si="4"/>
        <v>34848.137645872353</v>
      </c>
      <c r="L25" s="43">
        <f t="shared" si="5"/>
        <v>15</v>
      </c>
      <c r="M25" s="22">
        <f t="shared" si="6"/>
        <v>0.45378469906771796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3858611818</v>
      </c>
      <c r="E26" s="47">
        <f t="shared" si="0"/>
        <v>6.2075994161344149E-2</v>
      </c>
      <c r="F26" s="43">
        <f t="shared" si="1"/>
        <v>8</v>
      </c>
      <c r="G26" s="62">
        <v>155159</v>
      </c>
      <c r="H26" s="48">
        <f t="shared" si="2"/>
        <v>12</v>
      </c>
      <c r="I26" s="62">
        <v>25455</v>
      </c>
      <c r="J26" s="43">
        <f t="shared" si="3"/>
        <v>13</v>
      </c>
      <c r="K26" s="49">
        <f t="shared" si="4"/>
        <v>151585.61453545472</v>
      </c>
      <c r="L26" s="43">
        <f t="shared" si="5"/>
        <v>5</v>
      </c>
      <c r="M26" s="22">
        <f t="shared" si="6"/>
        <v>0.33283646491193664</v>
      </c>
      <c r="N26" s="15">
        <f t="shared" si="7"/>
        <v>13</v>
      </c>
    </row>
    <row r="27" spans="2:15" ht="18.75" customHeight="1">
      <c r="B27" s="45" t="s">
        <v>156</v>
      </c>
      <c r="C27" s="46"/>
      <c r="D27" s="62">
        <v>347413308</v>
      </c>
      <c r="E27" s="47">
        <f t="shared" si="0"/>
        <v>5.5890635016401791E-3</v>
      </c>
      <c r="F27" s="43">
        <f t="shared" si="1"/>
        <v>17</v>
      </c>
      <c r="G27" s="62">
        <v>144794</v>
      </c>
      <c r="H27" s="48">
        <f t="shared" si="2"/>
        <v>14</v>
      </c>
      <c r="I27" s="62">
        <v>19983</v>
      </c>
      <c r="J27" s="43">
        <f t="shared" si="3"/>
        <v>14</v>
      </c>
      <c r="K27" s="49">
        <f t="shared" si="4"/>
        <v>17385.443026572586</v>
      </c>
      <c r="L27" s="43">
        <f t="shared" si="5"/>
        <v>19</v>
      </c>
      <c r="M27" s="22">
        <f t="shared" si="6"/>
        <v>0.26128741223080848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1101198225</v>
      </c>
      <c r="E28" s="47">
        <f t="shared" si="0"/>
        <v>1.7715690981585683E-2</v>
      </c>
      <c r="F28" s="43">
        <f t="shared" si="1"/>
        <v>14</v>
      </c>
      <c r="G28" s="62">
        <v>30046</v>
      </c>
      <c r="H28" s="48">
        <f t="shared" si="2"/>
        <v>18</v>
      </c>
      <c r="I28" s="62">
        <v>14568</v>
      </c>
      <c r="J28" s="43">
        <f t="shared" si="3"/>
        <v>16</v>
      </c>
      <c r="K28" s="49">
        <f t="shared" si="4"/>
        <v>75590.213138385501</v>
      </c>
      <c r="L28" s="43">
        <f t="shared" si="5"/>
        <v>11</v>
      </c>
      <c r="M28" s="22">
        <f t="shared" si="6"/>
        <v>0.1904836621817754</v>
      </c>
      <c r="N28" s="15">
        <f t="shared" si="7"/>
        <v>16</v>
      </c>
    </row>
    <row r="29" spans="2:15" ht="18.75" customHeight="1" thickBot="1">
      <c r="B29" s="50" t="s">
        <v>61</v>
      </c>
      <c r="C29" s="51"/>
      <c r="D29" s="63">
        <v>5153817</v>
      </c>
      <c r="E29" s="52">
        <f t="shared" si="0"/>
        <v>8.2912801051457366E-5</v>
      </c>
      <c r="F29" s="43">
        <f t="shared" si="1"/>
        <v>20</v>
      </c>
      <c r="G29" s="63">
        <v>1957</v>
      </c>
      <c r="H29" s="48">
        <f t="shared" si="2"/>
        <v>20</v>
      </c>
      <c r="I29" s="63">
        <v>293</v>
      </c>
      <c r="J29" s="43">
        <f t="shared" si="3"/>
        <v>20</v>
      </c>
      <c r="K29" s="53">
        <f t="shared" si="4"/>
        <v>17589.819112627985</v>
      </c>
      <c r="L29" s="43">
        <f t="shared" si="5"/>
        <v>18</v>
      </c>
      <c r="M29" s="29">
        <f t="shared" si="6"/>
        <v>3.8311170386642083E-3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62159484840</v>
      </c>
      <c r="E30" s="86"/>
      <c r="F30" s="87"/>
      <c r="G30" s="64">
        <v>1847284</v>
      </c>
      <c r="H30" s="87"/>
      <c r="I30" s="64">
        <v>71101</v>
      </c>
      <c r="J30" s="87"/>
      <c r="K30" s="56">
        <f>IFERROR(D30/I30,0)</f>
        <v>874242.06185567006</v>
      </c>
      <c r="L30" s="87"/>
      <c r="M30" s="31">
        <f t="shared" si="6"/>
        <v>0.9296800428875901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75" priority="24" stopIfTrue="1">
      <formula>$F8&lt;=5</formula>
    </cfRule>
  </conditionalFormatting>
  <conditionalFormatting sqref="H8:H29">
    <cfRule type="expression" dxfId="174" priority="25" stopIfTrue="1">
      <formula>$H8&lt;=5</formula>
    </cfRule>
  </conditionalFormatting>
  <conditionalFormatting sqref="J8:J29">
    <cfRule type="expression" dxfId="173" priority="26" stopIfTrue="1">
      <formula>$J8&lt;=5</formula>
    </cfRule>
  </conditionalFormatting>
  <conditionalFormatting sqref="L8:L29">
    <cfRule type="expression" dxfId="172" priority="27" stopIfTrue="1">
      <formula>$L8&lt;=5</formula>
    </cfRule>
  </conditionalFormatting>
  <conditionalFormatting sqref="E8:E29">
    <cfRule type="expression" dxfId="171" priority="22" stopIfTrue="1">
      <formula>$F8&lt;=5</formula>
    </cfRule>
  </conditionalFormatting>
  <conditionalFormatting sqref="G8:G29">
    <cfRule type="expression" dxfId="170" priority="20" stopIfTrue="1">
      <formula>$H8&lt;=5</formula>
    </cfRule>
  </conditionalFormatting>
  <conditionalFormatting sqref="I8:I29">
    <cfRule type="expression" dxfId="169" priority="18" stopIfTrue="1">
      <formula>$J8&lt;=5</formula>
    </cfRule>
  </conditionalFormatting>
  <conditionalFormatting sqref="K8:K29">
    <cfRule type="expression" dxfId="168" priority="16" stopIfTrue="1">
      <formula>$L8&lt;=5</formula>
    </cfRule>
  </conditionalFormatting>
  <conditionalFormatting sqref="D8:D29">
    <cfRule type="expression" dxfId="167" priority="14" stopIfTrue="1">
      <formula>$F8&lt;=5</formula>
    </cfRule>
  </conditionalFormatting>
  <conditionalFormatting sqref="N8:N29">
    <cfRule type="expression" dxfId="166" priority="8" stopIfTrue="1">
      <formula>$N8&lt;=5</formula>
    </cfRule>
  </conditionalFormatting>
  <conditionalFormatting sqref="M8:M29">
    <cfRule type="expression" dxfId="165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197</v>
      </c>
      <c r="P2" s="37"/>
    </row>
    <row r="3" spans="1:16" ht="18.75" customHeight="1">
      <c r="A3" s="37"/>
      <c r="B3" s="97" t="s">
        <v>179</v>
      </c>
      <c r="C3" s="98"/>
      <c r="D3" s="106">
        <v>105572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1522918199</v>
      </c>
      <c r="E8" s="69">
        <f>IFERROR(D8/$D$30,0)</f>
        <v>1.8007333815923954E-2</v>
      </c>
      <c r="F8" s="70">
        <f>_xlfn.IFS(D8&gt;0,RANK(D8,$D$8:$D$29,0),D8=0,"-")</f>
        <v>13</v>
      </c>
      <c r="G8" s="65">
        <v>187794</v>
      </c>
      <c r="H8" s="23">
        <f>_xlfn.IFS(G8&gt;0,RANK(G8,$G$8:$G$29,0),G8=0,"-")</f>
        <v>14</v>
      </c>
      <c r="I8" s="65">
        <v>36899</v>
      </c>
      <c r="J8" s="15">
        <f>_xlfn.IFS(I8&gt;0,RANK(I8,$I$8:$I$29,0),I8=0,"-")</f>
        <v>12</v>
      </c>
      <c r="K8" s="13">
        <f>IFERROR(D8/I8,0)</f>
        <v>41272.614406894492</v>
      </c>
      <c r="L8" s="15">
        <f>_xlfn.IFS(K8&gt;0,RANK(K8,$K$8:$K$29,0),K8=0,"-")</f>
        <v>14</v>
      </c>
      <c r="M8" s="16">
        <f>IFERROR(I8/$D$3,0)</f>
        <v>0.34951502292274467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10191335814</v>
      </c>
      <c r="E9" s="72">
        <f t="shared" ref="E9:E29" si="0">IFERROR(D9/$D$30,0)</f>
        <v>0.12050469037232846</v>
      </c>
      <c r="F9" s="70">
        <f t="shared" ref="F9:F29" si="1">_xlfn.IFS(D9&gt;0,RANK(D9,$D$8:$D$29,0),D9=0,"-")</f>
        <v>3</v>
      </c>
      <c r="G9" s="66">
        <v>240895</v>
      </c>
      <c r="H9" s="23">
        <f t="shared" ref="H9:H29" si="2">_xlfn.IFS(G9&gt;0,RANK(G9,$G$8:$G$29,0),G9=0,"-")</f>
        <v>11</v>
      </c>
      <c r="I9" s="66">
        <v>45483</v>
      </c>
      <c r="J9" s="15">
        <f t="shared" ref="J9:J29" si="3">_xlfn.IFS(I9&gt;0,RANK(I9,$I$8:$I$29,0),I9=0,"-")</f>
        <v>10</v>
      </c>
      <c r="K9" s="19">
        <f t="shared" ref="K9:K30" si="4">IFERROR(D9/I9,0)</f>
        <v>224069.12063848032</v>
      </c>
      <c r="L9" s="15">
        <f t="shared" ref="L9:L29" si="5">_xlfn.IFS(K9&gt;0,RANK(K9,$K$8:$K$29,0),K9=0,"-")</f>
        <v>1</v>
      </c>
      <c r="M9" s="22">
        <f t="shared" ref="M9:M30" si="6">IFERROR(I9/$D$3,0)</f>
        <v>0.43082446103133404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6">
        <v>1119806424</v>
      </c>
      <c r="E10" s="72">
        <f t="shared" si="0"/>
        <v>1.3240847800902849E-2</v>
      </c>
      <c r="F10" s="70">
        <f t="shared" si="1"/>
        <v>16</v>
      </c>
      <c r="G10" s="66">
        <v>102841</v>
      </c>
      <c r="H10" s="23">
        <f t="shared" si="2"/>
        <v>16</v>
      </c>
      <c r="I10" s="66">
        <v>19471</v>
      </c>
      <c r="J10" s="15">
        <f t="shared" si="3"/>
        <v>17</v>
      </c>
      <c r="K10" s="19">
        <f t="shared" si="4"/>
        <v>57511.500385188228</v>
      </c>
      <c r="L10" s="15">
        <f t="shared" si="5"/>
        <v>13</v>
      </c>
      <c r="M10" s="22">
        <f t="shared" si="6"/>
        <v>0.18443337248512864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5666982517</v>
      </c>
      <c r="E11" s="72">
        <f t="shared" si="0"/>
        <v>6.7007700071895951E-2</v>
      </c>
      <c r="F11" s="70">
        <f t="shared" si="1"/>
        <v>6</v>
      </c>
      <c r="G11" s="66">
        <v>991393</v>
      </c>
      <c r="H11" s="23">
        <f t="shared" si="2"/>
        <v>3</v>
      </c>
      <c r="I11" s="66">
        <v>75055</v>
      </c>
      <c r="J11" s="15">
        <f t="shared" si="3"/>
        <v>3</v>
      </c>
      <c r="K11" s="19">
        <f t="shared" si="4"/>
        <v>75504.397002198384</v>
      </c>
      <c r="L11" s="15">
        <f t="shared" si="5"/>
        <v>10</v>
      </c>
      <c r="M11" s="22">
        <f>IFERROR(I11/$D$3,0)</f>
        <v>0.71093661198044933</v>
      </c>
      <c r="N11" s="15">
        <f t="shared" si="7"/>
        <v>3</v>
      </c>
    </row>
    <row r="12" spans="1:16" ht="18.75" customHeight="1">
      <c r="B12" s="17" t="s">
        <v>10</v>
      </c>
      <c r="C12" s="18"/>
      <c r="D12" s="66">
        <v>2337611525</v>
      </c>
      <c r="E12" s="72">
        <f t="shared" si="0"/>
        <v>2.7640454418541009E-2</v>
      </c>
      <c r="F12" s="70">
        <f t="shared" si="1"/>
        <v>11</v>
      </c>
      <c r="G12" s="66">
        <v>217109</v>
      </c>
      <c r="H12" s="23">
        <f t="shared" si="2"/>
        <v>12</v>
      </c>
      <c r="I12" s="66">
        <v>20572</v>
      </c>
      <c r="J12" s="15">
        <f t="shared" si="3"/>
        <v>16</v>
      </c>
      <c r="K12" s="19">
        <f t="shared" si="4"/>
        <v>113630.73716702314</v>
      </c>
      <c r="L12" s="15">
        <f t="shared" si="5"/>
        <v>6</v>
      </c>
      <c r="M12" s="22">
        <f t="shared" si="6"/>
        <v>0.1948622740878263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4952364825</v>
      </c>
      <c r="E13" s="72">
        <f t="shared" si="0"/>
        <v>5.8557896701590874E-2</v>
      </c>
      <c r="F13" s="70">
        <f t="shared" si="1"/>
        <v>9</v>
      </c>
      <c r="G13" s="66">
        <v>626986</v>
      </c>
      <c r="H13" s="23">
        <f t="shared" si="2"/>
        <v>5</v>
      </c>
      <c r="I13" s="66">
        <v>47562</v>
      </c>
      <c r="J13" s="15">
        <f t="shared" si="3"/>
        <v>8</v>
      </c>
      <c r="K13" s="19">
        <f t="shared" si="4"/>
        <v>104124.40235902612</v>
      </c>
      <c r="L13" s="15">
        <f t="shared" si="5"/>
        <v>8</v>
      </c>
      <c r="M13" s="22">
        <f t="shared" si="6"/>
        <v>0.45051718258629181</v>
      </c>
      <c r="N13" s="15">
        <f t="shared" si="7"/>
        <v>8</v>
      </c>
    </row>
    <row r="14" spans="1:16" ht="18.75" customHeight="1">
      <c r="B14" s="17" t="s">
        <v>12</v>
      </c>
      <c r="C14" s="18"/>
      <c r="D14" s="66">
        <v>3602857341</v>
      </c>
      <c r="E14" s="72">
        <f t="shared" si="0"/>
        <v>4.2601010923068734E-2</v>
      </c>
      <c r="F14" s="70">
        <f t="shared" si="1"/>
        <v>10</v>
      </c>
      <c r="G14" s="66">
        <v>374023</v>
      </c>
      <c r="H14" s="23">
        <f t="shared" si="2"/>
        <v>7</v>
      </c>
      <c r="I14" s="66">
        <v>48921</v>
      </c>
      <c r="J14" s="15">
        <f t="shared" si="3"/>
        <v>6</v>
      </c>
      <c r="K14" s="19">
        <f t="shared" si="4"/>
        <v>73646.436928926225</v>
      </c>
      <c r="L14" s="15">
        <f t="shared" si="5"/>
        <v>11</v>
      </c>
      <c r="M14" s="22">
        <f t="shared" si="6"/>
        <v>0.46338991399234647</v>
      </c>
      <c r="N14" s="15">
        <f t="shared" si="7"/>
        <v>6</v>
      </c>
    </row>
    <row r="15" spans="1:16" ht="18.75" customHeight="1">
      <c r="B15" s="17" t="s">
        <v>13</v>
      </c>
      <c r="C15" s="18"/>
      <c r="D15" s="66">
        <v>229573166</v>
      </c>
      <c r="E15" s="72">
        <f t="shared" si="0"/>
        <v>2.7145257296518283E-3</v>
      </c>
      <c r="F15" s="70">
        <f t="shared" si="1"/>
        <v>18</v>
      </c>
      <c r="G15" s="66">
        <v>57086</v>
      </c>
      <c r="H15" s="23">
        <f t="shared" si="2"/>
        <v>17</v>
      </c>
      <c r="I15" s="66">
        <v>12815</v>
      </c>
      <c r="J15" s="15">
        <f t="shared" si="3"/>
        <v>18</v>
      </c>
      <c r="K15" s="19">
        <f t="shared" si="4"/>
        <v>17914.410144362075</v>
      </c>
      <c r="L15" s="15">
        <f t="shared" si="5"/>
        <v>17</v>
      </c>
      <c r="M15" s="22">
        <f t="shared" si="6"/>
        <v>0.12138635244193537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15905734039</v>
      </c>
      <c r="E16" s="72">
        <f t="shared" si="0"/>
        <v>0.18807304464261473</v>
      </c>
      <c r="F16" s="70">
        <f t="shared" si="1"/>
        <v>1</v>
      </c>
      <c r="G16" s="66">
        <v>1259793</v>
      </c>
      <c r="H16" s="23">
        <f t="shared" si="2"/>
        <v>1</v>
      </c>
      <c r="I16" s="66">
        <v>83341</v>
      </c>
      <c r="J16" s="15">
        <f t="shared" si="3"/>
        <v>1</v>
      </c>
      <c r="K16" s="19">
        <f t="shared" si="4"/>
        <v>190851.25015298591</v>
      </c>
      <c r="L16" s="15">
        <f t="shared" si="5"/>
        <v>2</v>
      </c>
      <c r="M16" s="22">
        <f t="shared" si="6"/>
        <v>0.7894233319440761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5659954574</v>
      </c>
      <c r="E17" s="72">
        <f t="shared" si="0"/>
        <v>6.6924600063160491E-2</v>
      </c>
      <c r="F17" s="70">
        <f t="shared" si="1"/>
        <v>7</v>
      </c>
      <c r="G17" s="66">
        <v>401219</v>
      </c>
      <c r="H17" s="23">
        <f t="shared" si="2"/>
        <v>6</v>
      </c>
      <c r="I17" s="66">
        <v>50785</v>
      </c>
      <c r="J17" s="15">
        <f t="shared" si="3"/>
        <v>5</v>
      </c>
      <c r="K17" s="19">
        <f t="shared" si="4"/>
        <v>111449.33689081421</v>
      </c>
      <c r="L17" s="15">
        <f t="shared" si="5"/>
        <v>7</v>
      </c>
      <c r="M17" s="22">
        <f t="shared" si="6"/>
        <v>0.48104611071117342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6510823337</v>
      </c>
      <c r="E18" s="72">
        <f t="shared" si="0"/>
        <v>7.6985467323755413E-2</v>
      </c>
      <c r="F18" s="70">
        <f t="shared" si="1"/>
        <v>4</v>
      </c>
      <c r="G18" s="66">
        <v>1020896</v>
      </c>
      <c r="H18" s="23">
        <f t="shared" si="2"/>
        <v>2</v>
      </c>
      <c r="I18" s="66">
        <v>75983</v>
      </c>
      <c r="J18" s="15">
        <f t="shared" si="3"/>
        <v>2</v>
      </c>
      <c r="K18" s="19">
        <f t="shared" si="4"/>
        <v>85687.8951475988</v>
      </c>
      <c r="L18" s="15">
        <f t="shared" si="5"/>
        <v>9</v>
      </c>
      <c r="M18" s="22">
        <f t="shared" si="6"/>
        <v>0.71972682150570222</v>
      </c>
      <c r="N18" s="15">
        <f t="shared" si="7"/>
        <v>2</v>
      </c>
    </row>
    <row r="19" spans="2:15" ht="18.75" customHeight="1">
      <c r="B19" s="17" t="s">
        <v>16</v>
      </c>
      <c r="C19" s="75"/>
      <c r="D19" s="66">
        <v>1518633632</v>
      </c>
      <c r="E19" s="72">
        <f t="shared" si="0"/>
        <v>1.7956672113754821E-2</v>
      </c>
      <c r="F19" s="70">
        <f t="shared" si="1"/>
        <v>14</v>
      </c>
      <c r="G19" s="66">
        <v>345768</v>
      </c>
      <c r="H19" s="23">
        <f t="shared" si="2"/>
        <v>10</v>
      </c>
      <c r="I19" s="66">
        <v>46433</v>
      </c>
      <c r="J19" s="15">
        <f t="shared" si="3"/>
        <v>9</v>
      </c>
      <c r="K19" s="19">
        <f t="shared" si="4"/>
        <v>32705.912432967933</v>
      </c>
      <c r="L19" s="15">
        <f t="shared" si="5"/>
        <v>16</v>
      </c>
      <c r="M19" s="22">
        <f t="shared" si="6"/>
        <v>0.43982305914447012</v>
      </c>
      <c r="N19" s="15">
        <f t="shared" si="7"/>
        <v>9</v>
      </c>
    </row>
    <row r="20" spans="2:15" ht="18.75" customHeight="1">
      <c r="B20" s="17" t="s">
        <v>17</v>
      </c>
      <c r="C20" s="75"/>
      <c r="D20" s="66">
        <v>10335679291</v>
      </c>
      <c r="E20" s="72">
        <f t="shared" si="0"/>
        <v>0.12221144072582538</v>
      </c>
      <c r="F20" s="70">
        <f t="shared" si="1"/>
        <v>2</v>
      </c>
      <c r="G20" s="66">
        <v>944189</v>
      </c>
      <c r="H20" s="23">
        <f t="shared" si="2"/>
        <v>4</v>
      </c>
      <c r="I20" s="66">
        <v>71932</v>
      </c>
      <c r="J20" s="15">
        <f t="shared" si="3"/>
        <v>4</v>
      </c>
      <c r="K20" s="19">
        <f t="shared" si="4"/>
        <v>143686.80546905412</v>
      </c>
      <c r="L20" s="15">
        <f t="shared" si="5"/>
        <v>5</v>
      </c>
      <c r="M20" s="22">
        <f t="shared" si="6"/>
        <v>0.68135490470958204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6347465272</v>
      </c>
      <c r="E21" s="72">
        <f t="shared" si="0"/>
        <v>7.5053884123876397E-2</v>
      </c>
      <c r="F21" s="70">
        <f t="shared" si="1"/>
        <v>5</v>
      </c>
      <c r="G21" s="66">
        <v>372000</v>
      </c>
      <c r="H21" s="23">
        <f t="shared" si="2"/>
        <v>8</v>
      </c>
      <c r="I21" s="66">
        <v>40747</v>
      </c>
      <c r="J21" s="15">
        <f t="shared" si="3"/>
        <v>11</v>
      </c>
      <c r="K21" s="19">
        <f t="shared" si="4"/>
        <v>155777.48722605346</v>
      </c>
      <c r="L21" s="15">
        <f t="shared" si="5"/>
        <v>3</v>
      </c>
      <c r="M21" s="22">
        <f t="shared" si="6"/>
        <v>0.38596408138521576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219528</v>
      </c>
      <c r="E22" s="72">
        <f t="shared" si="0"/>
        <v>2.595749384660255E-6</v>
      </c>
      <c r="F22" s="70">
        <f t="shared" si="1"/>
        <v>21</v>
      </c>
      <c r="G22" s="66">
        <v>80</v>
      </c>
      <c r="H22" s="23">
        <f t="shared" si="2"/>
        <v>21</v>
      </c>
      <c r="I22" s="66">
        <v>43</v>
      </c>
      <c r="J22" s="15">
        <f t="shared" si="3"/>
        <v>21</v>
      </c>
      <c r="K22" s="19">
        <f t="shared" si="4"/>
        <v>5105.3023255813951</v>
      </c>
      <c r="L22" s="15">
        <f t="shared" si="5"/>
        <v>21</v>
      </c>
      <c r="M22" s="22">
        <f t="shared" si="6"/>
        <v>4.0730496722615848E-4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17970</v>
      </c>
      <c r="E23" s="72">
        <f t="shared" si="0"/>
        <v>2.1248139846554783E-7</v>
      </c>
      <c r="F23" s="70">
        <f t="shared" si="1"/>
        <v>22</v>
      </c>
      <c r="G23" s="66">
        <v>9</v>
      </c>
      <c r="H23" s="23">
        <f t="shared" si="2"/>
        <v>22</v>
      </c>
      <c r="I23" s="66">
        <v>7</v>
      </c>
      <c r="J23" s="15">
        <f t="shared" si="3"/>
        <v>22</v>
      </c>
      <c r="K23" s="19">
        <f t="shared" si="4"/>
        <v>2567.1428571428573</v>
      </c>
      <c r="L23" s="15">
        <f t="shared" si="5"/>
        <v>22</v>
      </c>
      <c r="M23" s="22">
        <f t="shared" si="6"/>
        <v>6.6305459781002533E-5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23913647</v>
      </c>
      <c r="E24" s="72">
        <f t="shared" si="0"/>
        <v>2.8276044279195616E-4</v>
      </c>
      <c r="F24" s="70">
        <f t="shared" si="1"/>
        <v>19</v>
      </c>
      <c r="G24" s="66">
        <v>11259</v>
      </c>
      <c r="H24" s="23">
        <f t="shared" si="2"/>
        <v>19</v>
      </c>
      <c r="I24" s="66">
        <v>2786</v>
      </c>
      <c r="J24" s="15">
        <f t="shared" si="3"/>
        <v>19</v>
      </c>
      <c r="K24" s="19">
        <f t="shared" si="4"/>
        <v>8583.5057430007182</v>
      </c>
      <c r="L24" s="15">
        <f t="shared" si="5"/>
        <v>20</v>
      </c>
      <c r="M24" s="22">
        <f t="shared" si="6"/>
        <v>2.6389572992839009E-2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1625964481</v>
      </c>
      <c r="E25" s="72">
        <f t="shared" si="0"/>
        <v>1.9225776671017734E-2</v>
      </c>
      <c r="F25" s="70">
        <f t="shared" si="1"/>
        <v>12</v>
      </c>
      <c r="G25" s="66">
        <v>357130</v>
      </c>
      <c r="H25" s="23">
        <f t="shared" si="2"/>
        <v>9</v>
      </c>
      <c r="I25" s="66">
        <v>48443</v>
      </c>
      <c r="J25" s="15">
        <f t="shared" si="3"/>
        <v>7</v>
      </c>
      <c r="K25" s="19">
        <f t="shared" si="4"/>
        <v>33564.487769130734</v>
      </c>
      <c r="L25" s="15">
        <f t="shared" si="5"/>
        <v>15</v>
      </c>
      <c r="M25" s="22">
        <f t="shared" si="6"/>
        <v>0.45886219831015801</v>
      </c>
      <c r="N25" s="15">
        <f t="shared" si="7"/>
        <v>7</v>
      </c>
    </row>
    <row r="26" spans="2:15" ht="18.75" customHeight="1">
      <c r="B26" s="17" t="s">
        <v>21</v>
      </c>
      <c r="C26" s="18"/>
      <c r="D26" s="66">
        <v>5213300480</v>
      </c>
      <c r="E26" s="72">
        <f t="shared" si="0"/>
        <v>6.1643259689010119E-2</v>
      </c>
      <c r="F26" s="70">
        <f t="shared" si="1"/>
        <v>8</v>
      </c>
      <c r="G26" s="66">
        <v>183760</v>
      </c>
      <c r="H26" s="23">
        <f t="shared" si="2"/>
        <v>15</v>
      </c>
      <c r="I26" s="66">
        <v>33913</v>
      </c>
      <c r="J26" s="15">
        <f t="shared" si="3"/>
        <v>13</v>
      </c>
      <c r="K26" s="19">
        <f t="shared" si="4"/>
        <v>153725.72405862057</v>
      </c>
      <c r="L26" s="15">
        <f t="shared" si="5"/>
        <v>4</v>
      </c>
      <c r="M26" s="22">
        <f t="shared" si="6"/>
        <v>0.321231008221877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433142628</v>
      </c>
      <c r="E27" s="72">
        <f t="shared" si="0"/>
        <v>5.1215777035326961E-3</v>
      </c>
      <c r="F27" s="70">
        <f t="shared" si="1"/>
        <v>17</v>
      </c>
      <c r="G27" s="66">
        <v>193642</v>
      </c>
      <c r="H27" s="23">
        <f t="shared" si="2"/>
        <v>13</v>
      </c>
      <c r="I27" s="66">
        <v>27354</v>
      </c>
      <c r="J27" s="15">
        <f t="shared" si="3"/>
        <v>14</v>
      </c>
      <c r="K27" s="19">
        <f t="shared" si="4"/>
        <v>15834.708927396359</v>
      </c>
      <c r="L27" s="15">
        <f t="shared" si="5"/>
        <v>19</v>
      </c>
      <c r="M27" s="22">
        <f t="shared" si="6"/>
        <v>0.25910279240707762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1357943731</v>
      </c>
      <c r="E28" s="72">
        <f t="shared" si="0"/>
        <v>1.6056637896516623E-2</v>
      </c>
      <c r="F28" s="70">
        <f t="shared" si="1"/>
        <v>15</v>
      </c>
      <c r="G28" s="66">
        <v>43200</v>
      </c>
      <c r="H28" s="23">
        <f t="shared" si="2"/>
        <v>18</v>
      </c>
      <c r="I28" s="66">
        <v>21050</v>
      </c>
      <c r="J28" s="15">
        <f t="shared" si="3"/>
        <v>15</v>
      </c>
      <c r="K28" s="19">
        <f t="shared" si="4"/>
        <v>64510.391021377669</v>
      </c>
      <c r="L28" s="15">
        <f t="shared" si="5"/>
        <v>12</v>
      </c>
      <c r="M28" s="22">
        <f t="shared" si="6"/>
        <v>0.19938998977001476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15866619</v>
      </c>
      <c r="E29" s="73">
        <f t="shared" si="0"/>
        <v>1.8761053945687435E-4</v>
      </c>
      <c r="F29" s="70">
        <f t="shared" si="1"/>
        <v>20</v>
      </c>
      <c r="G29" s="67">
        <v>5695</v>
      </c>
      <c r="H29" s="23">
        <f t="shared" si="2"/>
        <v>20</v>
      </c>
      <c r="I29" s="67">
        <v>892</v>
      </c>
      <c r="J29" s="15">
        <f t="shared" si="3"/>
        <v>20</v>
      </c>
      <c r="K29" s="26">
        <f t="shared" si="4"/>
        <v>17787.689461883409</v>
      </c>
      <c r="L29" s="15">
        <f t="shared" si="5"/>
        <v>18</v>
      </c>
      <c r="M29" s="29">
        <f t="shared" si="6"/>
        <v>8.4492100178077522E-3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84572109040</v>
      </c>
      <c r="E30" s="86"/>
      <c r="F30" s="87"/>
      <c r="G30" s="68">
        <v>2522286</v>
      </c>
      <c r="H30" s="87"/>
      <c r="I30" s="68">
        <v>98768</v>
      </c>
      <c r="J30" s="87"/>
      <c r="K30" s="30">
        <f t="shared" si="4"/>
        <v>856270.34100113402</v>
      </c>
      <c r="L30" s="87"/>
      <c r="M30" s="31">
        <f t="shared" si="6"/>
        <v>0.93555109309286555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57" priority="25" stopIfTrue="1">
      <formula>$F8&lt;=5</formula>
    </cfRule>
  </conditionalFormatting>
  <conditionalFormatting sqref="H8:H29">
    <cfRule type="expression" dxfId="856" priority="26" stopIfTrue="1">
      <formula>$H8&lt;=5</formula>
    </cfRule>
  </conditionalFormatting>
  <conditionalFormatting sqref="L8:L29">
    <cfRule type="expression" dxfId="855" priority="28" stopIfTrue="1">
      <formula>$L8&lt;=5</formula>
    </cfRule>
  </conditionalFormatting>
  <conditionalFormatting sqref="E8:E29">
    <cfRule type="expression" dxfId="854" priority="23" stopIfTrue="1">
      <formula>$F8&lt;=5</formula>
    </cfRule>
  </conditionalFormatting>
  <conditionalFormatting sqref="J8:J29">
    <cfRule type="expression" dxfId="853" priority="21" stopIfTrue="1">
      <formula>$J8&lt;=5</formula>
    </cfRule>
  </conditionalFormatting>
  <conditionalFormatting sqref="I8:I29">
    <cfRule type="expression" dxfId="852" priority="19" stopIfTrue="1">
      <formula>$J8&lt;=5</formula>
    </cfRule>
  </conditionalFormatting>
  <conditionalFormatting sqref="K8:K29">
    <cfRule type="expression" dxfId="851" priority="17" stopIfTrue="1">
      <formula>$L8&lt;=5</formula>
    </cfRule>
  </conditionalFormatting>
  <conditionalFormatting sqref="D8:D29">
    <cfRule type="expression" dxfId="850" priority="15" stopIfTrue="1">
      <formula>$F8&lt;=5</formula>
    </cfRule>
  </conditionalFormatting>
  <conditionalFormatting sqref="G8:G29">
    <cfRule type="expression" dxfId="849" priority="13" stopIfTrue="1">
      <formula>$H8&lt;=5</formula>
    </cfRule>
  </conditionalFormatting>
  <conditionalFormatting sqref="N8:N29">
    <cfRule type="expression" dxfId="848" priority="9" stopIfTrue="1">
      <formula>$N8&lt;=5</formula>
    </cfRule>
  </conditionalFormatting>
  <conditionalFormatting sqref="M8:M29">
    <cfRule type="expression" dxfId="847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258</v>
      </c>
    </row>
    <row r="3" spans="1:14" s="1" customFormat="1" ht="18.75" customHeight="1">
      <c r="A3" s="37"/>
      <c r="B3" s="97" t="s">
        <v>179</v>
      </c>
      <c r="C3" s="98"/>
      <c r="D3" s="106">
        <v>9993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127270863</v>
      </c>
      <c r="E8" s="42">
        <f t="shared" ref="E8:E29" si="0">IFERROR(D8/$D$30,0)</f>
        <v>1.4951758016421103E-2</v>
      </c>
      <c r="F8" s="43">
        <f>_xlfn.IFS(D8&gt;0,RANK(D8,$D$8:$D$29,0),D8=0,"-")</f>
        <v>14</v>
      </c>
      <c r="G8" s="61">
        <v>15029</v>
      </c>
      <c r="H8" s="48">
        <f>_xlfn.IFS(G8&gt;0,RANK(G8,$G$8:$G$29,0),G8=0,"-")</f>
        <v>14</v>
      </c>
      <c r="I8" s="61">
        <v>3221</v>
      </c>
      <c r="J8" s="43">
        <f>_xlfn.IFS(I8&gt;0,RANK(I8,$I$8:$I$29,0),I8=0,"-")</f>
        <v>12</v>
      </c>
      <c r="K8" s="44">
        <f>IFERROR(D8/I8,0)</f>
        <v>39512.841664079475</v>
      </c>
      <c r="L8" s="43">
        <f>_xlfn.IFS(K8&gt;0,RANK(K8,$K$8:$K$29,0),K8=0,"-")</f>
        <v>14</v>
      </c>
      <c r="M8" s="16">
        <f>IFERROR(I8/$D$3,0)</f>
        <v>0.32232562793955771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700082668</v>
      </c>
      <c r="E9" s="47">
        <f t="shared" si="0"/>
        <v>8.2245585491366346E-2</v>
      </c>
      <c r="F9" s="43">
        <f t="shared" ref="F9:F29" si="1">_xlfn.IFS(D9&gt;0,RANK(D9,$D$8:$D$29,0),D9=0,"-")</f>
        <v>5</v>
      </c>
      <c r="G9" s="62">
        <v>21640</v>
      </c>
      <c r="H9" s="48">
        <f t="shared" ref="H9:H29" si="2">_xlfn.IFS(G9&gt;0,RANK(G9,$G$8:$G$29,0),G9=0,"-")</f>
        <v>11</v>
      </c>
      <c r="I9" s="62">
        <v>4345</v>
      </c>
      <c r="J9" s="43">
        <f t="shared" ref="J9:J29" si="3">_xlfn.IFS(I9&gt;0,RANK(I9,$I$8:$I$29,0),I9=0,"-")</f>
        <v>9</v>
      </c>
      <c r="K9" s="49">
        <f t="shared" ref="K9:K29" si="4">IFERROR(D9/I9,0)</f>
        <v>161123.74407364786</v>
      </c>
      <c r="L9" s="43">
        <f t="shared" ref="L9:L29" si="5">_xlfn.IFS(K9&gt;0,RANK(K9,$K$8:$K$29,0),K9=0,"-")</f>
        <v>7</v>
      </c>
      <c r="M9" s="22">
        <f t="shared" ref="M9:M30" si="6">IFERROR(I9/$D$3,0)</f>
        <v>0.43480436305413789</v>
      </c>
      <c r="N9" s="15">
        <f t="shared" ref="N9:N29" si="7">_xlfn.IFS(M9&gt;0,RANK(M9,$M$8:$M$29,0),M9=0,"-")</f>
        <v>9</v>
      </c>
    </row>
    <row r="10" spans="1:14" ht="18.75" customHeight="1">
      <c r="B10" s="45" t="s">
        <v>153</v>
      </c>
      <c r="C10" s="46"/>
      <c r="D10" s="62">
        <v>103807173</v>
      </c>
      <c r="E10" s="47">
        <f t="shared" si="0"/>
        <v>1.2195247949758637E-2</v>
      </c>
      <c r="F10" s="43">
        <f t="shared" si="1"/>
        <v>16</v>
      </c>
      <c r="G10" s="62">
        <v>8003</v>
      </c>
      <c r="H10" s="48">
        <f t="shared" si="2"/>
        <v>16</v>
      </c>
      <c r="I10" s="62">
        <v>1648</v>
      </c>
      <c r="J10" s="43">
        <f t="shared" si="3"/>
        <v>17</v>
      </c>
      <c r="K10" s="49">
        <f t="shared" si="4"/>
        <v>62989.789441747576</v>
      </c>
      <c r="L10" s="43">
        <f t="shared" si="5"/>
        <v>12</v>
      </c>
      <c r="M10" s="22">
        <f t="shared" si="6"/>
        <v>0.16491544080856599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519245137</v>
      </c>
      <c r="E11" s="47">
        <f t="shared" si="0"/>
        <v>6.1000824985585463E-2</v>
      </c>
      <c r="F11" s="43">
        <f t="shared" si="1"/>
        <v>8</v>
      </c>
      <c r="G11" s="62">
        <v>80263</v>
      </c>
      <c r="H11" s="48">
        <f t="shared" si="2"/>
        <v>4</v>
      </c>
      <c r="I11" s="62">
        <v>6946</v>
      </c>
      <c r="J11" s="43">
        <f t="shared" si="3"/>
        <v>3</v>
      </c>
      <c r="K11" s="49">
        <f t="shared" si="4"/>
        <v>74754.554707745468</v>
      </c>
      <c r="L11" s="43">
        <f t="shared" si="5"/>
        <v>10</v>
      </c>
      <c r="M11" s="22">
        <f t="shared" si="6"/>
        <v>0.69508656059241469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333629513</v>
      </c>
      <c r="E12" s="47">
        <f t="shared" si="0"/>
        <v>3.9194734976476263E-2</v>
      </c>
      <c r="F12" s="43">
        <f t="shared" si="1"/>
        <v>10</v>
      </c>
      <c r="G12" s="62">
        <v>17881</v>
      </c>
      <c r="H12" s="48">
        <f t="shared" si="2"/>
        <v>12</v>
      </c>
      <c r="I12" s="62">
        <v>1987</v>
      </c>
      <c r="J12" s="43">
        <f t="shared" si="3"/>
        <v>16</v>
      </c>
      <c r="K12" s="49">
        <f t="shared" si="4"/>
        <v>167906.14645193759</v>
      </c>
      <c r="L12" s="43">
        <f t="shared" si="5"/>
        <v>6</v>
      </c>
      <c r="M12" s="22">
        <f t="shared" si="6"/>
        <v>0.19883918743120185</v>
      </c>
      <c r="N12" s="15">
        <f t="shared" si="7"/>
        <v>16</v>
      </c>
    </row>
    <row r="13" spans="1:14" ht="18.75" customHeight="1">
      <c r="B13" s="45" t="s">
        <v>66</v>
      </c>
      <c r="C13" s="46"/>
      <c r="D13" s="62">
        <v>738398239</v>
      </c>
      <c r="E13" s="47">
        <f t="shared" si="0"/>
        <v>8.6746891857561112E-2</v>
      </c>
      <c r="F13" s="43">
        <f t="shared" si="1"/>
        <v>3</v>
      </c>
      <c r="G13" s="62">
        <v>51419</v>
      </c>
      <c r="H13" s="48">
        <f t="shared" si="2"/>
        <v>5</v>
      </c>
      <c r="I13" s="62">
        <v>4395</v>
      </c>
      <c r="J13" s="43">
        <f t="shared" si="3"/>
        <v>6</v>
      </c>
      <c r="K13" s="49">
        <f t="shared" si="4"/>
        <v>168008.70056882821</v>
      </c>
      <c r="L13" s="43">
        <f t="shared" si="5"/>
        <v>5</v>
      </c>
      <c r="M13" s="22">
        <f t="shared" si="6"/>
        <v>0.4398078655058541</v>
      </c>
      <c r="N13" s="15">
        <f t="shared" si="7"/>
        <v>6</v>
      </c>
    </row>
    <row r="14" spans="1:14" ht="18.75" customHeight="1">
      <c r="B14" s="45" t="s">
        <v>91</v>
      </c>
      <c r="C14" s="46"/>
      <c r="D14" s="62">
        <v>266192502</v>
      </c>
      <c r="E14" s="47">
        <f t="shared" si="0"/>
        <v>3.1272247094684118E-2</v>
      </c>
      <c r="F14" s="43">
        <f t="shared" si="1"/>
        <v>11</v>
      </c>
      <c r="G14" s="62">
        <v>27307</v>
      </c>
      <c r="H14" s="48">
        <f t="shared" si="2"/>
        <v>10</v>
      </c>
      <c r="I14" s="62">
        <v>4219</v>
      </c>
      <c r="J14" s="43">
        <f t="shared" si="3"/>
        <v>10</v>
      </c>
      <c r="K14" s="49">
        <f t="shared" si="4"/>
        <v>63093.743067077507</v>
      </c>
      <c r="L14" s="43">
        <f t="shared" si="5"/>
        <v>11</v>
      </c>
      <c r="M14" s="22">
        <f t="shared" si="6"/>
        <v>0.42219553687581307</v>
      </c>
      <c r="N14" s="15">
        <f t="shared" si="7"/>
        <v>10</v>
      </c>
    </row>
    <row r="15" spans="1:14" ht="18.75" customHeight="1">
      <c r="B15" s="45" t="s">
        <v>157</v>
      </c>
      <c r="C15" s="46"/>
      <c r="D15" s="62">
        <v>29569849</v>
      </c>
      <c r="E15" s="47">
        <f t="shared" si="0"/>
        <v>3.4738605239921375E-3</v>
      </c>
      <c r="F15" s="43">
        <f t="shared" si="1"/>
        <v>18</v>
      </c>
      <c r="G15" s="62">
        <v>5482</v>
      </c>
      <c r="H15" s="48">
        <f t="shared" si="2"/>
        <v>17</v>
      </c>
      <c r="I15" s="62">
        <v>1361</v>
      </c>
      <c r="J15" s="43">
        <f t="shared" si="3"/>
        <v>18</v>
      </c>
      <c r="K15" s="49">
        <f t="shared" si="4"/>
        <v>21726.560617193241</v>
      </c>
      <c r="L15" s="43">
        <f t="shared" si="5"/>
        <v>17</v>
      </c>
      <c r="M15" s="22">
        <f t="shared" si="6"/>
        <v>0.13619533673571499</v>
      </c>
      <c r="N15" s="15">
        <f t="shared" si="7"/>
        <v>18</v>
      </c>
    </row>
    <row r="16" spans="1:14" ht="18.75" customHeight="1">
      <c r="B16" s="45" t="s">
        <v>131</v>
      </c>
      <c r="C16" s="46"/>
      <c r="D16" s="62">
        <v>1751213478</v>
      </c>
      <c r="E16" s="47">
        <f t="shared" si="0"/>
        <v>0.20573224335055529</v>
      </c>
      <c r="F16" s="43">
        <f t="shared" si="1"/>
        <v>1</v>
      </c>
      <c r="G16" s="62">
        <v>106614</v>
      </c>
      <c r="H16" s="48">
        <f t="shared" si="2"/>
        <v>1</v>
      </c>
      <c r="I16" s="62">
        <v>7990</v>
      </c>
      <c r="J16" s="43">
        <f t="shared" si="3"/>
        <v>1</v>
      </c>
      <c r="K16" s="49">
        <f t="shared" si="4"/>
        <v>219175.65431789737</v>
      </c>
      <c r="L16" s="43">
        <f t="shared" si="5"/>
        <v>1</v>
      </c>
      <c r="M16" s="22">
        <f t="shared" si="6"/>
        <v>0.79955969178424902</v>
      </c>
      <c r="N16" s="15">
        <f t="shared" si="7"/>
        <v>1</v>
      </c>
    </row>
    <row r="17" spans="2:15" ht="18.75" customHeight="1">
      <c r="B17" s="45" t="s">
        <v>114</v>
      </c>
      <c r="C17" s="46"/>
      <c r="D17" s="62">
        <v>443461746</v>
      </c>
      <c r="E17" s="47">
        <f t="shared" si="0"/>
        <v>5.2097805887680662E-2</v>
      </c>
      <c r="F17" s="43">
        <f t="shared" si="1"/>
        <v>9</v>
      </c>
      <c r="G17" s="62">
        <v>31913</v>
      </c>
      <c r="H17" s="48">
        <f t="shared" si="2"/>
        <v>7</v>
      </c>
      <c r="I17" s="62">
        <v>4617</v>
      </c>
      <c r="J17" s="43">
        <f t="shared" si="3"/>
        <v>5</v>
      </c>
      <c r="K17" s="49">
        <f t="shared" si="4"/>
        <v>96049.760883690702</v>
      </c>
      <c r="L17" s="43">
        <f t="shared" si="5"/>
        <v>8</v>
      </c>
      <c r="M17" s="22">
        <f t="shared" si="6"/>
        <v>0.46202341639147404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575994010</v>
      </c>
      <c r="E18" s="47">
        <f t="shared" si="0"/>
        <v>6.7667672344046553E-2</v>
      </c>
      <c r="F18" s="43">
        <f t="shared" si="1"/>
        <v>7</v>
      </c>
      <c r="G18" s="62">
        <v>84718</v>
      </c>
      <c r="H18" s="48">
        <f t="shared" si="2"/>
        <v>2</v>
      </c>
      <c r="I18" s="62">
        <v>6997</v>
      </c>
      <c r="J18" s="43">
        <f t="shared" si="3"/>
        <v>2</v>
      </c>
      <c r="K18" s="49">
        <f t="shared" si="4"/>
        <v>82320.138630841786</v>
      </c>
      <c r="L18" s="43">
        <f t="shared" si="5"/>
        <v>9</v>
      </c>
      <c r="M18" s="22">
        <f t="shared" si="6"/>
        <v>0.70019013309316525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152145368</v>
      </c>
      <c r="E19" s="47">
        <f t="shared" si="0"/>
        <v>1.7874010374671057E-2</v>
      </c>
      <c r="F19" s="43">
        <f t="shared" si="1"/>
        <v>13</v>
      </c>
      <c r="G19" s="62">
        <v>29289</v>
      </c>
      <c r="H19" s="48">
        <f t="shared" si="2"/>
        <v>8</v>
      </c>
      <c r="I19" s="62">
        <v>4346</v>
      </c>
      <c r="J19" s="43">
        <f t="shared" si="3"/>
        <v>8</v>
      </c>
      <c r="K19" s="49">
        <f t="shared" si="4"/>
        <v>35008.138057984354</v>
      </c>
      <c r="L19" s="43">
        <f t="shared" si="5"/>
        <v>16</v>
      </c>
      <c r="M19" s="22">
        <f t="shared" si="6"/>
        <v>0.43490443310317223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1138147551</v>
      </c>
      <c r="E20" s="47">
        <f t="shared" si="0"/>
        <v>0.13370936888778931</v>
      </c>
      <c r="F20" s="43">
        <f t="shared" si="1"/>
        <v>2</v>
      </c>
      <c r="G20" s="62">
        <v>81496</v>
      </c>
      <c r="H20" s="48">
        <f t="shared" si="2"/>
        <v>3</v>
      </c>
      <c r="I20" s="62">
        <v>6706</v>
      </c>
      <c r="J20" s="43">
        <f t="shared" si="3"/>
        <v>4</v>
      </c>
      <c r="K20" s="49">
        <f t="shared" si="4"/>
        <v>169720.78004771846</v>
      </c>
      <c r="L20" s="43">
        <f t="shared" si="5"/>
        <v>4</v>
      </c>
      <c r="M20" s="22">
        <f t="shared" si="6"/>
        <v>0.67106974882417691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715993427</v>
      </c>
      <c r="E21" s="47">
        <f t="shared" si="0"/>
        <v>8.4114778587240882E-2</v>
      </c>
      <c r="F21" s="43">
        <f t="shared" si="1"/>
        <v>4</v>
      </c>
      <c r="G21" s="62">
        <v>34719</v>
      </c>
      <c r="H21" s="48">
        <f t="shared" si="2"/>
        <v>6</v>
      </c>
      <c r="I21" s="62">
        <v>3906</v>
      </c>
      <c r="J21" s="43">
        <f t="shared" si="3"/>
        <v>11</v>
      </c>
      <c r="K21" s="49">
        <f t="shared" si="4"/>
        <v>183306.04889912956</v>
      </c>
      <c r="L21" s="43">
        <f t="shared" si="5"/>
        <v>3</v>
      </c>
      <c r="M21" s="22">
        <f t="shared" si="6"/>
        <v>0.39087361152806965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2662</v>
      </c>
      <c r="E22" s="47">
        <f t="shared" si="0"/>
        <v>3.1273127958370941E-7</v>
      </c>
      <c r="F22" s="43">
        <f t="shared" si="1"/>
        <v>22</v>
      </c>
      <c r="G22" s="62">
        <v>6</v>
      </c>
      <c r="H22" s="48">
        <f t="shared" si="2"/>
        <v>21</v>
      </c>
      <c r="I22" s="62">
        <v>2</v>
      </c>
      <c r="J22" s="43">
        <f t="shared" si="3"/>
        <v>21</v>
      </c>
      <c r="K22" s="49">
        <f t="shared" si="4"/>
        <v>1331</v>
      </c>
      <c r="L22" s="43">
        <f t="shared" si="5"/>
        <v>22</v>
      </c>
      <c r="M22" s="22">
        <f t="shared" si="6"/>
        <v>2.0014009806864806E-4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29072</v>
      </c>
      <c r="E23" s="47">
        <f t="shared" si="0"/>
        <v>3.41537331331991E-6</v>
      </c>
      <c r="F23" s="43">
        <f t="shared" si="1"/>
        <v>21</v>
      </c>
      <c r="G23" s="62">
        <v>4</v>
      </c>
      <c r="H23" s="48">
        <f t="shared" si="2"/>
        <v>22</v>
      </c>
      <c r="I23" s="62">
        <v>2</v>
      </c>
      <c r="J23" s="43">
        <f t="shared" si="3"/>
        <v>21</v>
      </c>
      <c r="K23" s="49">
        <f t="shared" si="4"/>
        <v>14536</v>
      </c>
      <c r="L23" s="43">
        <f t="shared" si="5"/>
        <v>20</v>
      </c>
      <c r="M23" s="22">
        <f t="shared" si="6"/>
        <v>2.0014009806864806E-4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4288355</v>
      </c>
      <c r="E24" s="47">
        <f t="shared" si="0"/>
        <v>5.0379517147227575E-4</v>
      </c>
      <c r="F24" s="43">
        <f t="shared" si="1"/>
        <v>19</v>
      </c>
      <c r="G24" s="62">
        <v>922</v>
      </c>
      <c r="H24" s="48">
        <f t="shared" si="2"/>
        <v>19</v>
      </c>
      <c r="I24" s="62">
        <v>228</v>
      </c>
      <c r="J24" s="43">
        <f t="shared" si="3"/>
        <v>19</v>
      </c>
      <c r="K24" s="49">
        <f t="shared" si="4"/>
        <v>18808.574561403508</v>
      </c>
      <c r="L24" s="43">
        <f t="shared" si="5"/>
        <v>19</v>
      </c>
      <c r="M24" s="22">
        <f t="shared" si="6"/>
        <v>2.2815971179825877E-2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166662656</v>
      </c>
      <c r="E25" s="47">
        <f t="shared" si="0"/>
        <v>1.9579498748948005E-2</v>
      </c>
      <c r="F25" s="43">
        <f t="shared" si="1"/>
        <v>12</v>
      </c>
      <c r="G25" s="62">
        <v>28737</v>
      </c>
      <c r="H25" s="48">
        <f t="shared" si="2"/>
        <v>9</v>
      </c>
      <c r="I25" s="62">
        <v>4355</v>
      </c>
      <c r="J25" s="43">
        <f t="shared" si="3"/>
        <v>7</v>
      </c>
      <c r="K25" s="49">
        <f t="shared" si="4"/>
        <v>38269.266590126288</v>
      </c>
      <c r="L25" s="43">
        <f t="shared" si="5"/>
        <v>15</v>
      </c>
      <c r="M25" s="22">
        <f t="shared" si="6"/>
        <v>0.43580506354448112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583388387</v>
      </c>
      <c r="E26" s="47">
        <f t="shared" si="0"/>
        <v>6.8536362419529026E-2</v>
      </c>
      <c r="F26" s="43">
        <f t="shared" si="1"/>
        <v>6</v>
      </c>
      <c r="G26" s="62">
        <v>15858</v>
      </c>
      <c r="H26" s="48">
        <f t="shared" si="2"/>
        <v>13</v>
      </c>
      <c r="I26" s="62">
        <v>3053</v>
      </c>
      <c r="J26" s="43">
        <f t="shared" si="3"/>
        <v>13</v>
      </c>
      <c r="K26" s="49">
        <f t="shared" si="4"/>
        <v>191086.9266295447</v>
      </c>
      <c r="L26" s="43">
        <f t="shared" si="5"/>
        <v>2</v>
      </c>
      <c r="M26" s="22">
        <f t="shared" si="6"/>
        <v>0.30551385970179123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45775117</v>
      </c>
      <c r="E27" s="47">
        <f t="shared" si="0"/>
        <v>5.3776524840360666E-3</v>
      </c>
      <c r="F27" s="43">
        <f t="shared" si="1"/>
        <v>17</v>
      </c>
      <c r="G27" s="62">
        <v>14725</v>
      </c>
      <c r="H27" s="48">
        <f t="shared" si="2"/>
        <v>15</v>
      </c>
      <c r="I27" s="62">
        <v>2260</v>
      </c>
      <c r="J27" s="43">
        <f t="shared" si="3"/>
        <v>14</v>
      </c>
      <c r="K27" s="49">
        <f t="shared" si="4"/>
        <v>20254.476548672566</v>
      </c>
      <c r="L27" s="43">
        <f t="shared" si="5"/>
        <v>18</v>
      </c>
      <c r="M27" s="22">
        <f t="shared" si="6"/>
        <v>0.22615831081757229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115813936</v>
      </c>
      <c r="E28" s="47">
        <f t="shared" si="0"/>
        <v>1.3605800300114887E-2</v>
      </c>
      <c r="F28" s="43">
        <f t="shared" si="1"/>
        <v>15</v>
      </c>
      <c r="G28" s="62">
        <v>4104</v>
      </c>
      <c r="H28" s="48">
        <f t="shared" si="2"/>
        <v>18</v>
      </c>
      <c r="I28" s="62">
        <v>2014</v>
      </c>
      <c r="J28" s="43">
        <f t="shared" si="3"/>
        <v>15</v>
      </c>
      <c r="K28" s="62">
        <f t="shared" si="4"/>
        <v>57504.436941410131</v>
      </c>
      <c r="L28" s="43">
        <f t="shared" si="5"/>
        <v>13</v>
      </c>
      <c r="M28" s="22">
        <f t="shared" si="6"/>
        <v>0.20154107875512858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988531</v>
      </c>
      <c r="E29" s="52">
        <f t="shared" si="0"/>
        <v>1.1613244347789776E-4</v>
      </c>
      <c r="F29" s="43">
        <f t="shared" si="1"/>
        <v>20</v>
      </c>
      <c r="G29" s="63">
        <v>619</v>
      </c>
      <c r="H29" s="48">
        <f t="shared" si="2"/>
        <v>20</v>
      </c>
      <c r="I29" s="63">
        <v>103</v>
      </c>
      <c r="J29" s="43">
        <f t="shared" si="3"/>
        <v>20</v>
      </c>
      <c r="K29" s="53">
        <f t="shared" si="4"/>
        <v>9597.3883495145637</v>
      </c>
      <c r="L29" s="43">
        <f t="shared" si="5"/>
        <v>21</v>
      </c>
      <c r="M29" s="29">
        <f t="shared" si="6"/>
        <v>1.0307215050535374E-2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8512100240</v>
      </c>
      <c r="E30" s="86"/>
      <c r="F30" s="87"/>
      <c r="G30" s="64">
        <v>214518</v>
      </c>
      <c r="H30" s="87"/>
      <c r="I30" s="64">
        <v>9306</v>
      </c>
      <c r="J30" s="87"/>
      <c r="K30" s="56">
        <f>IFERROR(D30/I30,0)</f>
        <v>914689.47345798404</v>
      </c>
      <c r="L30" s="87"/>
      <c r="M30" s="31">
        <f t="shared" si="6"/>
        <v>0.93125187631341944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64" priority="33" stopIfTrue="1">
      <formula>$F8&lt;=5</formula>
    </cfRule>
  </conditionalFormatting>
  <conditionalFormatting sqref="H8:H29">
    <cfRule type="expression" dxfId="163" priority="34" stopIfTrue="1">
      <formula>$H8&lt;=5</formula>
    </cfRule>
  </conditionalFormatting>
  <conditionalFormatting sqref="J8:J29">
    <cfRule type="expression" dxfId="162" priority="35" stopIfTrue="1">
      <formula>$J8&lt;=5</formula>
    </cfRule>
  </conditionalFormatting>
  <conditionalFormatting sqref="L8:L29">
    <cfRule type="expression" dxfId="161" priority="36" stopIfTrue="1">
      <formula>$L8&lt;=5</formula>
    </cfRule>
  </conditionalFormatting>
  <conditionalFormatting sqref="E8:E29">
    <cfRule type="expression" dxfId="160" priority="31" stopIfTrue="1">
      <formula>$F8&lt;=5</formula>
    </cfRule>
  </conditionalFormatting>
  <conditionalFormatting sqref="G8:G29">
    <cfRule type="expression" dxfId="159" priority="29" stopIfTrue="1">
      <formula>$H8&lt;=5</formula>
    </cfRule>
  </conditionalFormatting>
  <conditionalFormatting sqref="I8:I29">
    <cfRule type="expression" dxfId="158" priority="27" stopIfTrue="1">
      <formula>$J8&lt;=5</formula>
    </cfRule>
  </conditionalFormatting>
  <conditionalFormatting sqref="K8:K29">
    <cfRule type="expression" dxfId="157" priority="25" stopIfTrue="1">
      <formula>$L8&lt;=5</formula>
    </cfRule>
  </conditionalFormatting>
  <conditionalFormatting sqref="D8:D29">
    <cfRule type="expression" dxfId="156" priority="23" stopIfTrue="1">
      <formula>$F8&lt;=5</formula>
    </cfRule>
  </conditionalFormatting>
  <conditionalFormatting sqref="N8:N29">
    <cfRule type="expression" dxfId="155" priority="17" stopIfTrue="1">
      <formula>$N8&lt;=5</formula>
    </cfRule>
  </conditionalFormatting>
  <conditionalFormatting sqref="M8:M29">
    <cfRule type="expression" dxfId="15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259</v>
      </c>
    </row>
    <row r="3" spans="1:14" s="1" customFormat="1" ht="18.75" customHeight="1">
      <c r="A3" s="37"/>
      <c r="B3" s="97" t="s">
        <v>179</v>
      </c>
      <c r="C3" s="98"/>
      <c r="D3" s="106">
        <v>8783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124895949</v>
      </c>
      <c r="E8" s="42">
        <f t="shared" ref="E8:E29" si="0">IFERROR(D8/$D$30,0)</f>
        <v>1.7366406441698009E-2</v>
      </c>
      <c r="F8" s="43">
        <f>_xlfn.IFS(D8&gt;0,RANK(D8,$D$8:$D$29,0),D8=0,"-")</f>
        <v>14</v>
      </c>
      <c r="G8" s="61">
        <v>14447</v>
      </c>
      <c r="H8" s="48">
        <f>_xlfn.IFS(G8&gt;0,RANK(G8,$G$8:$G$29,0),G8=0,"-")</f>
        <v>14</v>
      </c>
      <c r="I8" s="61">
        <v>2901</v>
      </c>
      <c r="J8" s="43">
        <f>_xlfn.IFS(I8&gt;0,RANK(I8,$I$8:$I$29,0),I8=0,"-")</f>
        <v>12</v>
      </c>
      <c r="K8" s="44">
        <f>IFERROR(D8/I8,0)</f>
        <v>43052.722854188214</v>
      </c>
      <c r="L8" s="43">
        <f>_xlfn.IFS(K8&gt;0,RANK(K8,$K$8:$K$29,0),K8=0,"-")</f>
        <v>14</v>
      </c>
      <c r="M8" s="16">
        <f>IFERROR(I8/$D$3,0)</f>
        <v>0.33029716497779804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890387517</v>
      </c>
      <c r="E9" s="47">
        <f t="shared" si="0"/>
        <v>0.1238057089492654</v>
      </c>
      <c r="F9" s="43">
        <f t="shared" ref="F9:F29" si="1">_xlfn.IFS(D9&gt;0,RANK(D9,$D$8:$D$29,0),D9=0,"-")</f>
        <v>3</v>
      </c>
      <c r="G9" s="62">
        <v>18998</v>
      </c>
      <c r="H9" s="48">
        <f t="shared" ref="H9:H29" si="2">_xlfn.IFS(G9&gt;0,RANK(G9,$G$8:$G$29,0),G9=0,"-")</f>
        <v>12</v>
      </c>
      <c r="I9" s="62">
        <v>3546</v>
      </c>
      <c r="J9" s="43">
        <f t="shared" ref="J9:J29" si="3">_xlfn.IFS(I9&gt;0,RANK(I9,$I$8:$I$29,0),I9=0,"-")</f>
        <v>10</v>
      </c>
      <c r="K9" s="49">
        <f t="shared" ref="K9:K29" si="4">IFERROR(D9/I9,0)</f>
        <v>251096.31049069375</v>
      </c>
      <c r="L9" s="43">
        <f t="shared" ref="L9:L29" si="5">_xlfn.IFS(K9&gt;0,RANK(K9,$K$8:$K$29,0),K9=0,"-")</f>
        <v>1</v>
      </c>
      <c r="M9" s="22">
        <f t="shared" ref="M9:M30" si="6">IFERROR(I9/$D$3,0)</f>
        <v>0.40373448707730841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89905692</v>
      </c>
      <c r="E10" s="47">
        <f t="shared" si="0"/>
        <v>1.2501116338802288E-2</v>
      </c>
      <c r="F10" s="43">
        <f t="shared" si="1"/>
        <v>16</v>
      </c>
      <c r="G10" s="62">
        <v>9091</v>
      </c>
      <c r="H10" s="48">
        <f t="shared" si="2"/>
        <v>16</v>
      </c>
      <c r="I10" s="62">
        <v>1622</v>
      </c>
      <c r="J10" s="43">
        <f t="shared" si="3"/>
        <v>17</v>
      </c>
      <c r="K10" s="49">
        <f t="shared" si="4"/>
        <v>55428.909987669547</v>
      </c>
      <c r="L10" s="43">
        <f t="shared" si="5"/>
        <v>13</v>
      </c>
      <c r="M10" s="22">
        <f t="shared" si="6"/>
        <v>0.18467494022543551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461085076</v>
      </c>
      <c r="E11" s="47">
        <f t="shared" si="0"/>
        <v>6.411249442539739E-2</v>
      </c>
      <c r="F11" s="43">
        <f t="shared" si="1"/>
        <v>7</v>
      </c>
      <c r="G11" s="62">
        <v>78076</v>
      </c>
      <c r="H11" s="48">
        <f t="shared" si="2"/>
        <v>3</v>
      </c>
      <c r="I11" s="62">
        <v>6191</v>
      </c>
      <c r="J11" s="43">
        <f t="shared" si="3"/>
        <v>3</v>
      </c>
      <c r="K11" s="49">
        <f t="shared" si="4"/>
        <v>74476.671943143272</v>
      </c>
      <c r="L11" s="43">
        <f t="shared" si="5"/>
        <v>11</v>
      </c>
      <c r="M11" s="22">
        <f t="shared" si="6"/>
        <v>0.70488443584196747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199798760</v>
      </c>
      <c r="E12" s="47">
        <f t="shared" si="0"/>
        <v>2.7781417255633125E-2</v>
      </c>
      <c r="F12" s="43">
        <f t="shared" si="1"/>
        <v>11</v>
      </c>
      <c r="G12" s="62">
        <v>18156</v>
      </c>
      <c r="H12" s="48">
        <f t="shared" si="2"/>
        <v>13</v>
      </c>
      <c r="I12" s="62">
        <v>1766</v>
      </c>
      <c r="J12" s="43">
        <f t="shared" si="3"/>
        <v>16</v>
      </c>
      <c r="K12" s="49">
        <f t="shared" si="4"/>
        <v>113136.33069082673</v>
      </c>
      <c r="L12" s="43">
        <f t="shared" si="5"/>
        <v>7</v>
      </c>
      <c r="M12" s="22">
        <f t="shared" si="6"/>
        <v>0.20107024934532619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357820593</v>
      </c>
      <c r="E13" s="47">
        <f t="shared" si="0"/>
        <v>4.9753878336337404E-2</v>
      </c>
      <c r="F13" s="43">
        <f t="shared" si="1"/>
        <v>9</v>
      </c>
      <c r="G13" s="62">
        <v>46956</v>
      </c>
      <c r="H13" s="48">
        <f t="shared" si="2"/>
        <v>5</v>
      </c>
      <c r="I13" s="62">
        <v>3775</v>
      </c>
      <c r="J13" s="43">
        <f t="shared" si="3"/>
        <v>8</v>
      </c>
      <c r="K13" s="49">
        <f t="shared" si="4"/>
        <v>94786.912052980129</v>
      </c>
      <c r="L13" s="43">
        <f t="shared" si="5"/>
        <v>8</v>
      </c>
      <c r="M13" s="22">
        <f t="shared" si="6"/>
        <v>0.42980758283046794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344050441</v>
      </c>
      <c r="E14" s="47">
        <f t="shared" si="0"/>
        <v>4.7839180075019416E-2</v>
      </c>
      <c r="F14" s="43">
        <f t="shared" si="1"/>
        <v>10</v>
      </c>
      <c r="G14" s="62">
        <v>40761</v>
      </c>
      <c r="H14" s="48">
        <f t="shared" si="2"/>
        <v>6</v>
      </c>
      <c r="I14" s="62">
        <v>4373</v>
      </c>
      <c r="J14" s="43">
        <f t="shared" si="3"/>
        <v>5</v>
      </c>
      <c r="K14" s="49">
        <f t="shared" si="4"/>
        <v>78676.067002058087</v>
      </c>
      <c r="L14" s="43">
        <f t="shared" si="5"/>
        <v>10</v>
      </c>
      <c r="M14" s="22">
        <f t="shared" si="6"/>
        <v>0.49789365820334736</v>
      </c>
      <c r="N14" s="15">
        <f t="shared" si="7"/>
        <v>5</v>
      </c>
    </row>
    <row r="15" spans="1:14" ht="18.75" customHeight="1">
      <c r="B15" s="45" t="s">
        <v>35</v>
      </c>
      <c r="C15" s="46"/>
      <c r="D15" s="62">
        <v>23792991</v>
      </c>
      <c r="E15" s="47">
        <f t="shared" si="0"/>
        <v>3.3083439092941496E-3</v>
      </c>
      <c r="F15" s="43">
        <f t="shared" si="1"/>
        <v>18</v>
      </c>
      <c r="G15" s="62">
        <v>6178</v>
      </c>
      <c r="H15" s="48">
        <f t="shared" si="2"/>
        <v>17</v>
      </c>
      <c r="I15" s="62">
        <v>1196</v>
      </c>
      <c r="J15" s="43">
        <f t="shared" si="3"/>
        <v>18</v>
      </c>
      <c r="K15" s="49">
        <f t="shared" si="4"/>
        <v>19893.80518394649</v>
      </c>
      <c r="L15" s="43">
        <f t="shared" si="5"/>
        <v>17</v>
      </c>
      <c r="M15" s="22">
        <f t="shared" si="6"/>
        <v>0.13617215074575886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1407799439</v>
      </c>
      <c r="E16" s="47">
        <f t="shared" si="0"/>
        <v>0.19575028206934433</v>
      </c>
      <c r="F16" s="43">
        <f t="shared" si="1"/>
        <v>1</v>
      </c>
      <c r="G16" s="62">
        <v>103537</v>
      </c>
      <c r="H16" s="48">
        <f t="shared" si="2"/>
        <v>1</v>
      </c>
      <c r="I16" s="62">
        <v>6876</v>
      </c>
      <c r="J16" s="43">
        <f t="shared" si="3"/>
        <v>1</v>
      </c>
      <c r="K16" s="49">
        <f t="shared" si="4"/>
        <v>204741.04697498545</v>
      </c>
      <c r="L16" s="43">
        <f t="shared" si="5"/>
        <v>2</v>
      </c>
      <c r="M16" s="22">
        <f t="shared" si="6"/>
        <v>0.78287601047478084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499270955</v>
      </c>
      <c r="E17" s="47">
        <f t="shared" si="0"/>
        <v>6.9422126165715081E-2</v>
      </c>
      <c r="F17" s="43">
        <f t="shared" si="1"/>
        <v>6</v>
      </c>
      <c r="G17" s="62">
        <v>34598</v>
      </c>
      <c r="H17" s="48">
        <f t="shared" si="2"/>
        <v>7</v>
      </c>
      <c r="I17" s="62">
        <v>4237</v>
      </c>
      <c r="J17" s="43">
        <f t="shared" si="3"/>
        <v>6</v>
      </c>
      <c r="K17" s="49">
        <f t="shared" si="4"/>
        <v>117835.95822515931</v>
      </c>
      <c r="L17" s="43">
        <f t="shared" si="5"/>
        <v>6</v>
      </c>
      <c r="M17" s="22">
        <f t="shared" si="6"/>
        <v>0.4824091995901173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526154509</v>
      </c>
      <c r="E18" s="47">
        <f t="shared" si="0"/>
        <v>7.3160203574145169E-2</v>
      </c>
      <c r="F18" s="43">
        <f t="shared" si="1"/>
        <v>5</v>
      </c>
      <c r="G18" s="62">
        <v>82834</v>
      </c>
      <c r="H18" s="48">
        <f t="shared" si="2"/>
        <v>2</v>
      </c>
      <c r="I18" s="62">
        <v>6335</v>
      </c>
      <c r="J18" s="43">
        <f t="shared" si="3"/>
        <v>2</v>
      </c>
      <c r="K18" s="49">
        <f t="shared" si="4"/>
        <v>83055.171112865035</v>
      </c>
      <c r="L18" s="43">
        <f t="shared" si="5"/>
        <v>9</v>
      </c>
      <c r="M18" s="22">
        <f t="shared" si="6"/>
        <v>0.72127974496185809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114405002</v>
      </c>
      <c r="E19" s="47">
        <f t="shared" si="0"/>
        <v>1.5907671782815578E-2</v>
      </c>
      <c r="F19" s="43">
        <f t="shared" si="1"/>
        <v>15</v>
      </c>
      <c r="G19" s="62">
        <v>28524</v>
      </c>
      <c r="H19" s="48">
        <f t="shared" si="2"/>
        <v>10</v>
      </c>
      <c r="I19" s="62">
        <v>3715</v>
      </c>
      <c r="J19" s="43">
        <f t="shared" si="3"/>
        <v>9</v>
      </c>
      <c r="K19" s="49">
        <f t="shared" si="4"/>
        <v>30795.424495289368</v>
      </c>
      <c r="L19" s="43">
        <f t="shared" si="5"/>
        <v>16</v>
      </c>
      <c r="M19" s="22">
        <f t="shared" si="6"/>
        <v>0.4229762040305135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891774125</v>
      </c>
      <c r="E20" s="47">
        <f t="shared" si="0"/>
        <v>0.12399851262541434</v>
      </c>
      <c r="F20" s="43">
        <f t="shared" si="1"/>
        <v>2</v>
      </c>
      <c r="G20" s="62">
        <v>73815</v>
      </c>
      <c r="H20" s="48">
        <f t="shared" si="2"/>
        <v>4</v>
      </c>
      <c r="I20" s="62">
        <v>5930</v>
      </c>
      <c r="J20" s="43">
        <f t="shared" si="3"/>
        <v>4</v>
      </c>
      <c r="K20" s="49">
        <f t="shared" si="4"/>
        <v>150383.49494097807</v>
      </c>
      <c r="L20" s="43">
        <f t="shared" si="5"/>
        <v>5</v>
      </c>
      <c r="M20" s="22">
        <f t="shared" si="6"/>
        <v>0.67516793806216557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548147763</v>
      </c>
      <c r="E21" s="47">
        <f t="shared" si="0"/>
        <v>7.621829946114228E-2</v>
      </c>
      <c r="F21" s="43">
        <f t="shared" si="1"/>
        <v>4</v>
      </c>
      <c r="G21" s="62">
        <v>28831</v>
      </c>
      <c r="H21" s="48">
        <f t="shared" si="2"/>
        <v>8</v>
      </c>
      <c r="I21" s="62">
        <v>3303</v>
      </c>
      <c r="J21" s="43">
        <f t="shared" si="3"/>
        <v>11</v>
      </c>
      <c r="K21" s="49">
        <f t="shared" si="4"/>
        <v>165954.51498637602</v>
      </c>
      <c r="L21" s="43">
        <f t="shared" si="5"/>
        <v>3</v>
      </c>
      <c r="M21" s="22">
        <f t="shared" si="6"/>
        <v>0.37606740293749291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2112</v>
      </c>
      <c r="E23" s="47">
        <f t="shared" si="0"/>
        <v>2.9366725421067255E-7</v>
      </c>
      <c r="F23" s="43">
        <f t="shared" si="1"/>
        <v>21</v>
      </c>
      <c r="G23" s="62">
        <v>3</v>
      </c>
      <c r="H23" s="48">
        <f t="shared" si="2"/>
        <v>21</v>
      </c>
      <c r="I23" s="62">
        <v>2</v>
      </c>
      <c r="J23" s="43">
        <f t="shared" si="3"/>
        <v>21</v>
      </c>
      <c r="K23" s="62">
        <f t="shared" si="4"/>
        <v>1056</v>
      </c>
      <c r="L23" s="43">
        <f t="shared" si="5"/>
        <v>21</v>
      </c>
      <c r="M23" s="22">
        <f t="shared" si="6"/>
        <v>2.2771262666514857E-4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1120249</v>
      </c>
      <c r="E24" s="47">
        <f t="shared" si="0"/>
        <v>1.5576725751053586E-4</v>
      </c>
      <c r="F24" s="43">
        <f t="shared" si="1"/>
        <v>19</v>
      </c>
      <c r="G24" s="62">
        <v>591</v>
      </c>
      <c r="H24" s="48">
        <f t="shared" si="2"/>
        <v>19</v>
      </c>
      <c r="I24" s="62">
        <v>174</v>
      </c>
      <c r="J24" s="43">
        <f t="shared" si="3"/>
        <v>19</v>
      </c>
      <c r="K24" s="49">
        <f t="shared" si="4"/>
        <v>6438.2126436781609</v>
      </c>
      <c r="L24" s="43">
        <f t="shared" si="5"/>
        <v>20</v>
      </c>
      <c r="M24" s="22">
        <f t="shared" si="6"/>
        <v>1.9810998519867926E-2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126598946</v>
      </c>
      <c r="E25" s="47">
        <f t="shared" si="0"/>
        <v>1.7603203057663452E-2</v>
      </c>
      <c r="F25" s="43">
        <f t="shared" si="1"/>
        <v>13</v>
      </c>
      <c r="G25" s="62">
        <v>28751</v>
      </c>
      <c r="H25" s="48">
        <f t="shared" si="2"/>
        <v>9</v>
      </c>
      <c r="I25" s="62">
        <v>4095</v>
      </c>
      <c r="J25" s="43">
        <f t="shared" si="3"/>
        <v>7</v>
      </c>
      <c r="K25" s="49">
        <f t="shared" si="4"/>
        <v>30915.493528693529</v>
      </c>
      <c r="L25" s="43">
        <f t="shared" si="5"/>
        <v>15</v>
      </c>
      <c r="M25" s="22">
        <f t="shared" si="6"/>
        <v>0.46624160309689172</v>
      </c>
      <c r="N25" s="15">
        <f t="shared" si="7"/>
        <v>7</v>
      </c>
    </row>
    <row r="26" spans="2:15" ht="18.75" customHeight="1">
      <c r="B26" s="45" t="s">
        <v>40</v>
      </c>
      <c r="C26" s="46"/>
      <c r="D26" s="62">
        <v>412561966</v>
      </c>
      <c r="E26" s="47">
        <f t="shared" si="0"/>
        <v>5.7365501774136768E-2</v>
      </c>
      <c r="F26" s="43">
        <f t="shared" si="1"/>
        <v>8</v>
      </c>
      <c r="G26" s="62">
        <v>14159</v>
      </c>
      <c r="H26" s="48">
        <f t="shared" si="2"/>
        <v>15</v>
      </c>
      <c r="I26" s="62">
        <v>2671</v>
      </c>
      <c r="J26" s="43">
        <f t="shared" si="3"/>
        <v>13</v>
      </c>
      <c r="K26" s="49">
        <f t="shared" si="4"/>
        <v>154459.74017222013</v>
      </c>
      <c r="L26" s="43">
        <f t="shared" si="5"/>
        <v>4</v>
      </c>
      <c r="M26" s="22">
        <f t="shared" si="6"/>
        <v>0.30411021291130591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34858801</v>
      </c>
      <c r="E27" s="47">
        <f t="shared" si="0"/>
        <v>4.8470115410730336E-3</v>
      </c>
      <c r="F27" s="43">
        <f t="shared" si="1"/>
        <v>17</v>
      </c>
      <c r="G27" s="62">
        <v>19515</v>
      </c>
      <c r="H27" s="48">
        <f t="shared" si="2"/>
        <v>11</v>
      </c>
      <c r="I27" s="62">
        <v>2463</v>
      </c>
      <c r="J27" s="43">
        <f t="shared" si="3"/>
        <v>14</v>
      </c>
      <c r="K27" s="49">
        <f t="shared" si="4"/>
        <v>14152.984571660576</v>
      </c>
      <c r="L27" s="43">
        <f t="shared" si="5"/>
        <v>18</v>
      </c>
      <c r="M27" s="22">
        <f t="shared" si="6"/>
        <v>0.28042809973813049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136975994</v>
      </c>
      <c r="E28" s="47">
        <f t="shared" si="0"/>
        <v>1.9046100402820815E-2</v>
      </c>
      <c r="F28" s="43">
        <f t="shared" si="1"/>
        <v>12</v>
      </c>
      <c r="G28" s="62">
        <v>4995</v>
      </c>
      <c r="H28" s="48">
        <f t="shared" si="2"/>
        <v>18</v>
      </c>
      <c r="I28" s="62">
        <v>2190</v>
      </c>
      <c r="J28" s="43">
        <f t="shared" si="3"/>
        <v>15</v>
      </c>
      <c r="K28" s="62">
        <f t="shared" si="4"/>
        <v>62546.115981735158</v>
      </c>
      <c r="L28" s="43">
        <f t="shared" si="5"/>
        <v>12</v>
      </c>
      <c r="M28" s="22">
        <f t="shared" si="6"/>
        <v>0.24934532619833769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406200</v>
      </c>
      <c r="E29" s="52">
        <f t="shared" si="0"/>
        <v>5.6480889517223105E-5</v>
      </c>
      <c r="F29" s="43">
        <f t="shared" si="1"/>
        <v>20</v>
      </c>
      <c r="G29" s="63">
        <v>517</v>
      </c>
      <c r="H29" s="48">
        <f t="shared" si="2"/>
        <v>20</v>
      </c>
      <c r="I29" s="63">
        <v>44</v>
      </c>
      <c r="J29" s="43">
        <f t="shared" si="3"/>
        <v>20</v>
      </c>
      <c r="K29" s="53">
        <f t="shared" si="4"/>
        <v>9231.818181818182</v>
      </c>
      <c r="L29" s="43">
        <f t="shared" si="5"/>
        <v>19</v>
      </c>
      <c r="M29" s="29">
        <f t="shared" si="6"/>
        <v>5.0096777866332686E-3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7191813080</v>
      </c>
      <c r="E30" s="86"/>
      <c r="F30" s="87"/>
      <c r="G30" s="64">
        <v>206400</v>
      </c>
      <c r="H30" s="87"/>
      <c r="I30" s="64">
        <v>8168</v>
      </c>
      <c r="J30" s="87"/>
      <c r="K30" s="56">
        <f>IFERROR(D30/I30,0)</f>
        <v>880486.42017629778</v>
      </c>
      <c r="L30" s="87"/>
      <c r="M30" s="31">
        <f t="shared" si="6"/>
        <v>0.92997836730046679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53" priority="42" stopIfTrue="1">
      <formula>$F8&lt;=5</formula>
    </cfRule>
  </conditionalFormatting>
  <conditionalFormatting sqref="H8:H29">
    <cfRule type="expression" dxfId="152" priority="43" stopIfTrue="1">
      <formula>$H8&lt;=5</formula>
    </cfRule>
  </conditionalFormatting>
  <conditionalFormatting sqref="J8:J29">
    <cfRule type="expression" dxfId="151" priority="44" stopIfTrue="1">
      <formula>$J8&lt;=5</formula>
    </cfRule>
  </conditionalFormatting>
  <conditionalFormatting sqref="L8:L29">
    <cfRule type="expression" dxfId="150" priority="45" stopIfTrue="1">
      <formula>$L8&lt;=5</formula>
    </cfRule>
  </conditionalFormatting>
  <conditionalFormatting sqref="E8:E29">
    <cfRule type="expression" dxfId="149" priority="40" stopIfTrue="1">
      <formula>$F8&lt;=5</formula>
    </cfRule>
  </conditionalFormatting>
  <conditionalFormatting sqref="G8:G29">
    <cfRule type="expression" dxfId="148" priority="38" stopIfTrue="1">
      <formula>$H8&lt;=5</formula>
    </cfRule>
  </conditionalFormatting>
  <conditionalFormatting sqref="I8:I29">
    <cfRule type="expression" dxfId="147" priority="36" stopIfTrue="1">
      <formula>$J8&lt;=5</formula>
    </cfRule>
  </conditionalFormatting>
  <conditionalFormatting sqref="K8:K29">
    <cfRule type="expression" dxfId="146" priority="34" stopIfTrue="1">
      <formula>$L8&lt;=5</formula>
    </cfRule>
  </conditionalFormatting>
  <conditionalFormatting sqref="D8:D29">
    <cfRule type="expression" dxfId="145" priority="32" stopIfTrue="1">
      <formula>$F8&lt;=5</formula>
    </cfRule>
  </conditionalFormatting>
  <conditionalFormatting sqref="N8:N29">
    <cfRule type="expression" dxfId="144" priority="26" stopIfTrue="1">
      <formula>$N8&lt;=5</formula>
    </cfRule>
  </conditionalFormatting>
  <conditionalFormatting sqref="M8:M29">
    <cfRule type="expression" dxfId="143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260</v>
      </c>
    </row>
    <row r="3" spans="1:14" s="1" customFormat="1" ht="18.75" customHeight="1">
      <c r="A3" s="37"/>
      <c r="B3" s="97" t="s">
        <v>179</v>
      </c>
      <c r="C3" s="98"/>
      <c r="D3" s="106">
        <v>12953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180690792</v>
      </c>
      <c r="E8" s="42">
        <f t="shared" ref="E8:E29" si="0">IFERROR(D8/$D$30,0)</f>
        <v>1.8784015471482327E-2</v>
      </c>
      <c r="F8" s="43">
        <f>_xlfn.IFS(D8&gt;0,RANK(D8,$D$8:$D$29,0),D8=0,"-")</f>
        <v>13</v>
      </c>
      <c r="G8" s="61">
        <v>22000</v>
      </c>
      <c r="H8" s="48">
        <f>_xlfn.IFS(G8&gt;0,RANK(G8,$G$8:$G$29,0),G8=0,"-")</f>
        <v>13</v>
      </c>
      <c r="I8" s="61">
        <v>4343</v>
      </c>
      <c r="J8" s="43">
        <f>_xlfn.IFS(I8&gt;0,RANK(I8,$I$8:$I$29,0),I8=0,"-")</f>
        <v>12</v>
      </c>
      <c r="K8" s="44">
        <f>IFERROR(D8/I8,0)</f>
        <v>41605.063780796685</v>
      </c>
      <c r="L8" s="43">
        <f>_xlfn.IFS(K8&gt;0,RANK(K8,$K$8:$K$29,0),K8=0,"-")</f>
        <v>14</v>
      </c>
      <c r="M8" s="16">
        <f>IFERROR(I8/$D$3,0)</f>
        <v>0.33528912221107077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1303993218</v>
      </c>
      <c r="E9" s="47">
        <f t="shared" si="0"/>
        <v>0.13555881022216132</v>
      </c>
      <c r="F9" s="43">
        <f t="shared" ref="F9:F29" si="1">_xlfn.IFS(D9&gt;0,RANK(D9,$D$8:$D$29,0),D9=0,"-")</f>
        <v>2</v>
      </c>
      <c r="G9" s="62">
        <v>31760</v>
      </c>
      <c r="H9" s="48">
        <f t="shared" ref="H9:H29" si="2">_xlfn.IFS(G9&gt;0,RANK(G9,$G$8:$G$29,0),G9=0,"-")</f>
        <v>11</v>
      </c>
      <c r="I9" s="62">
        <v>5704</v>
      </c>
      <c r="J9" s="43">
        <f t="shared" ref="J9:J29" si="3">_xlfn.IFS(I9&gt;0,RANK(I9,$I$8:$I$29,0),I9=0,"-")</f>
        <v>7</v>
      </c>
      <c r="K9" s="49">
        <f t="shared" ref="K9:K29" si="4">IFERROR(D9/I9,0)</f>
        <v>228610.31171107994</v>
      </c>
      <c r="L9" s="43">
        <f t="shared" ref="L9:L29" si="5">_xlfn.IFS(K9&gt;0,RANK(K9,$K$8:$K$29,0),K9=0,"-")</f>
        <v>1</v>
      </c>
      <c r="M9" s="22">
        <f t="shared" ref="M9:M30" si="6">IFERROR(I9/$D$3,0)</f>
        <v>0.44036130626109782</v>
      </c>
      <c r="N9" s="15">
        <f t="shared" ref="N9:N29" si="7">_xlfn.IFS(M9&gt;0,RANK(M9,$M$8:$M$29,0),M9=0,"-")</f>
        <v>7</v>
      </c>
    </row>
    <row r="10" spans="1:14" ht="18.75" customHeight="1">
      <c r="B10" s="45" t="s">
        <v>30</v>
      </c>
      <c r="C10" s="46"/>
      <c r="D10" s="62">
        <v>93052300</v>
      </c>
      <c r="E10" s="47">
        <f t="shared" si="0"/>
        <v>9.6734084980767288E-3</v>
      </c>
      <c r="F10" s="43">
        <f t="shared" si="1"/>
        <v>16</v>
      </c>
      <c r="G10" s="62">
        <v>12093</v>
      </c>
      <c r="H10" s="48">
        <f t="shared" si="2"/>
        <v>16</v>
      </c>
      <c r="I10" s="62">
        <v>1982</v>
      </c>
      <c r="J10" s="43">
        <f t="shared" si="3"/>
        <v>17</v>
      </c>
      <c r="K10" s="49">
        <f t="shared" si="4"/>
        <v>46948.688193743692</v>
      </c>
      <c r="L10" s="43">
        <f t="shared" si="5"/>
        <v>12</v>
      </c>
      <c r="M10" s="22">
        <f t="shared" si="6"/>
        <v>0.15301474561877557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690976037</v>
      </c>
      <c r="E11" s="47">
        <f t="shared" si="0"/>
        <v>7.1831577169862326E-2</v>
      </c>
      <c r="F11" s="43">
        <f t="shared" si="1"/>
        <v>6</v>
      </c>
      <c r="G11" s="62">
        <v>121614</v>
      </c>
      <c r="H11" s="48">
        <f t="shared" si="2"/>
        <v>3</v>
      </c>
      <c r="I11" s="62">
        <v>9109</v>
      </c>
      <c r="J11" s="43">
        <f t="shared" si="3"/>
        <v>3</v>
      </c>
      <c r="K11" s="49">
        <f t="shared" si="4"/>
        <v>75856.409814469211</v>
      </c>
      <c r="L11" s="43">
        <f t="shared" si="5"/>
        <v>9</v>
      </c>
      <c r="M11" s="22">
        <f t="shared" si="6"/>
        <v>0.70323477186752104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184860222</v>
      </c>
      <c r="E12" s="47">
        <f t="shared" si="0"/>
        <v>1.9217455586279446E-2</v>
      </c>
      <c r="F12" s="43">
        <f t="shared" si="1"/>
        <v>12</v>
      </c>
      <c r="G12" s="62">
        <v>25023</v>
      </c>
      <c r="H12" s="48">
        <f t="shared" si="2"/>
        <v>12</v>
      </c>
      <c r="I12" s="62">
        <v>2495</v>
      </c>
      <c r="J12" s="43">
        <f t="shared" si="3"/>
        <v>15</v>
      </c>
      <c r="K12" s="49">
        <f t="shared" si="4"/>
        <v>74092.273346693386</v>
      </c>
      <c r="L12" s="43">
        <f t="shared" si="5"/>
        <v>10</v>
      </c>
      <c r="M12" s="22">
        <f t="shared" si="6"/>
        <v>0.19261947039295915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499944130</v>
      </c>
      <c r="E13" s="47">
        <f t="shared" si="0"/>
        <v>5.1972533679506869E-2</v>
      </c>
      <c r="F13" s="43">
        <f t="shared" si="1"/>
        <v>9</v>
      </c>
      <c r="G13" s="62">
        <v>72812</v>
      </c>
      <c r="H13" s="48">
        <f t="shared" si="2"/>
        <v>5</v>
      </c>
      <c r="I13" s="62">
        <v>5654</v>
      </c>
      <c r="J13" s="43">
        <f t="shared" si="3"/>
        <v>9</v>
      </c>
      <c r="K13" s="49">
        <f t="shared" si="4"/>
        <v>88423.086310576589</v>
      </c>
      <c r="L13" s="43">
        <f t="shared" si="5"/>
        <v>7</v>
      </c>
      <c r="M13" s="22">
        <f t="shared" si="6"/>
        <v>0.4365011966339844</v>
      </c>
      <c r="N13" s="15">
        <f t="shared" si="7"/>
        <v>9</v>
      </c>
    </row>
    <row r="14" spans="1:14" ht="18.75" customHeight="1">
      <c r="B14" s="45" t="s">
        <v>34</v>
      </c>
      <c r="C14" s="46"/>
      <c r="D14" s="62">
        <v>410029217</v>
      </c>
      <c r="E14" s="47">
        <f t="shared" si="0"/>
        <v>4.2625277528739722E-2</v>
      </c>
      <c r="F14" s="43">
        <f t="shared" si="1"/>
        <v>10</v>
      </c>
      <c r="G14" s="62">
        <v>39382</v>
      </c>
      <c r="H14" s="48">
        <f t="shared" si="2"/>
        <v>10</v>
      </c>
      <c r="I14" s="62">
        <v>5855</v>
      </c>
      <c r="J14" s="43">
        <f t="shared" si="3"/>
        <v>6</v>
      </c>
      <c r="K14" s="49">
        <f t="shared" si="4"/>
        <v>70030.609222886429</v>
      </c>
      <c r="L14" s="43">
        <f t="shared" si="5"/>
        <v>11</v>
      </c>
      <c r="M14" s="22">
        <f t="shared" si="6"/>
        <v>0.45201883733498033</v>
      </c>
      <c r="N14" s="15">
        <f t="shared" si="7"/>
        <v>6</v>
      </c>
    </row>
    <row r="15" spans="1:14" ht="18.75" customHeight="1">
      <c r="B15" s="45" t="s">
        <v>35</v>
      </c>
      <c r="C15" s="46"/>
      <c r="D15" s="62">
        <v>27219533</v>
      </c>
      <c r="E15" s="47">
        <f t="shared" si="0"/>
        <v>2.8296523765224501E-3</v>
      </c>
      <c r="F15" s="43">
        <f t="shared" si="1"/>
        <v>18</v>
      </c>
      <c r="G15" s="62">
        <v>6641</v>
      </c>
      <c r="H15" s="48">
        <f t="shared" si="2"/>
        <v>17</v>
      </c>
      <c r="I15" s="62">
        <v>1608</v>
      </c>
      <c r="J15" s="43">
        <f t="shared" si="3"/>
        <v>18</v>
      </c>
      <c r="K15" s="49">
        <f t="shared" si="4"/>
        <v>16927.570273631842</v>
      </c>
      <c r="L15" s="43">
        <f t="shared" si="5"/>
        <v>18</v>
      </c>
      <c r="M15" s="22">
        <f t="shared" si="6"/>
        <v>0.12414112560796726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1833466287</v>
      </c>
      <c r="E16" s="47">
        <f t="shared" si="0"/>
        <v>0.19060107446675673</v>
      </c>
      <c r="F16" s="43">
        <f t="shared" si="1"/>
        <v>1</v>
      </c>
      <c r="G16" s="62">
        <v>149022</v>
      </c>
      <c r="H16" s="48">
        <f t="shared" si="2"/>
        <v>1</v>
      </c>
      <c r="I16" s="62">
        <v>10029</v>
      </c>
      <c r="J16" s="43">
        <f t="shared" si="3"/>
        <v>1</v>
      </c>
      <c r="K16" s="49">
        <f t="shared" si="4"/>
        <v>182816.46096320671</v>
      </c>
      <c r="L16" s="43">
        <f t="shared" si="5"/>
        <v>2</v>
      </c>
      <c r="M16" s="22">
        <f t="shared" si="6"/>
        <v>0.77426078900640782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632267207</v>
      </c>
      <c r="E17" s="47">
        <f t="shared" si="0"/>
        <v>6.5728401912140147E-2</v>
      </c>
      <c r="F17" s="43">
        <f t="shared" si="1"/>
        <v>7</v>
      </c>
      <c r="G17" s="62">
        <v>51056</v>
      </c>
      <c r="H17" s="48">
        <f t="shared" si="2"/>
        <v>7</v>
      </c>
      <c r="I17" s="62">
        <v>6102</v>
      </c>
      <c r="J17" s="43">
        <f t="shared" si="3"/>
        <v>5</v>
      </c>
      <c r="K17" s="49">
        <f t="shared" si="4"/>
        <v>103616.38921665028</v>
      </c>
      <c r="L17" s="43">
        <f t="shared" si="5"/>
        <v>6</v>
      </c>
      <c r="M17" s="22">
        <f t="shared" si="6"/>
        <v>0.47108777889292058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725874330</v>
      </c>
      <c r="E18" s="47">
        <f t="shared" si="0"/>
        <v>7.5459487969214645E-2</v>
      </c>
      <c r="F18" s="43">
        <f t="shared" si="1"/>
        <v>5</v>
      </c>
      <c r="G18" s="62">
        <v>121671</v>
      </c>
      <c r="H18" s="48">
        <f t="shared" si="2"/>
        <v>2</v>
      </c>
      <c r="I18" s="62">
        <v>9247</v>
      </c>
      <c r="J18" s="43">
        <f t="shared" si="3"/>
        <v>2</v>
      </c>
      <c r="K18" s="49">
        <f t="shared" si="4"/>
        <v>78498.359467935545</v>
      </c>
      <c r="L18" s="43">
        <f t="shared" si="5"/>
        <v>8</v>
      </c>
      <c r="M18" s="22">
        <f t="shared" si="6"/>
        <v>0.71388867443835402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206290652</v>
      </c>
      <c r="E19" s="47">
        <f t="shared" si="0"/>
        <v>2.1445292014604576E-2</v>
      </c>
      <c r="F19" s="43">
        <f t="shared" si="1"/>
        <v>11</v>
      </c>
      <c r="G19" s="62">
        <v>41122</v>
      </c>
      <c r="H19" s="48">
        <f t="shared" si="2"/>
        <v>8</v>
      </c>
      <c r="I19" s="62">
        <v>5609</v>
      </c>
      <c r="J19" s="43">
        <f t="shared" si="3"/>
        <v>10</v>
      </c>
      <c r="K19" s="49">
        <f t="shared" si="4"/>
        <v>36778.508111962918</v>
      </c>
      <c r="L19" s="43">
        <f t="shared" si="5"/>
        <v>15</v>
      </c>
      <c r="M19" s="22">
        <f t="shared" si="6"/>
        <v>0.43302709796958233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1141237542</v>
      </c>
      <c r="E20" s="47">
        <f t="shared" si="0"/>
        <v>0.11863926992784701</v>
      </c>
      <c r="F20" s="43">
        <f t="shared" si="1"/>
        <v>3</v>
      </c>
      <c r="G20" s="62">
        <v>108802</v>
      </c>
      <c r="H20" s="48">
        <f t="shared" si="2"/>
        <v>4</v>
      </c>
      <c r="I20" s="62">
        <v>8468</v>
      </c>
      <c r="J20" s="43">
        <f t="shared" si="3"/>
        <v>4</v>
      </c>
      <c r="K20" s="49">
        <f t="shared" si="4"/>
        <v>134770.61195087389</v>
      </c>
      <c r="L20" s="43">
        <f t="shared" si="5"/>
        <v>5</v>
      </c>
      <c r="M20" s="22">
        <f t="shared" si="6"/>
        <v>0.6537481664479271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777210852</v>
      </c>
      <c r="E21" s="47">
        <f t="shared" si="0"/>
        <v>8.0796262537672414E-2</v>
      </c>
      <c r="F21" s="43">
        <f t="shared" si="1"/>
        <v>4</v>
      </c>
      <c r="G21" s="62">
        <v>51492</v>
      </c>
      <c r="H21" s="48">
        <f t="shared" si="2"/>
        <v>6</v>
      </c>
      <c r="I21" s="62">
        <v>4975</v>
      </c>
      <c r="J21" s="43">
        <f t="shared" si="3"/>
        <v>11</v>
      </c>
      <c r="K21" s="49">
        <f t="shared" si="4"/>
        <v>156223.28683417087</v>
      </c>
      <c r="L21" s="43">
        <f t="shared" si="5"/>
        <v>3</v>
      </c>
      <c r="M21" s="22">
        <f t="shared" si="6"/>
        <v>0.38408090789778432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4132</v>
      </c>
      <c r="E22" s="47">
        <f t="shared" si="0"/>
        <v>4.2954901613450768E-7</v>
      </c>
      <c r="F22" s="43">
        <f t="shared" si="1"/>
        <v>21</v>
      </c>
      <c r="G22" s="62">
        <v>2</v>
      </c>
      <c r="H22" s="48">
        <f t="shared" si="2"/>
        <v>21</v>
      </c>
      <c r="I22" s="62">
        <v>2</v>
      </c>
      <c r="J22" s="43">
        <f t="shared" si="3"/>
        <v>21</v>
      </c>
      <c r="K22" s="62">
        <f t="shared" si="4"/>
        <v>2066</v>
      </c>
      <c r="L22" s="43">
        <f t="shared" si="5"/>
        <v>21</v>
      </c>
      <c r="M22" s="22">
        <f t="shared" si="6"/>
        <v>1.5440438508453641E-4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155</v>
      </c>
      <c r="C24" s="46"/>
      <c r="D24" s="62">
        <v>2689458</v>
      </c>
      <c r="E24" s="47">
        <f t="shared" si="0"/>
        <v>2.7958713403559553E-4</v>
      </c>
      <c r="F24" s="43">
        <f t="shared" si="1"/>
        <v>19</v>
      </c>
      <c r="G24" s="62">
        <v>820</v>
      </c>
      <c r="H24" s="48">
        <f t="shared" si="2"/>
        <v>19</v>
      </c>
      <c r="I24" s="62">
        <v>262</v>
      </c>
      <c r="J24" s="43">
        <f t="shared" si="3"/>
        <v>19</v>
      </c>
      <c r="K24" s="49">
        <f t="shared" si="4"/>
        <v>10265.106870229007</v>
      </c>
      <c r="L24" s="43">
        <f t="shared" si="5"/>
        <v>19</v>
      </c>
      <c r="M24" s="22">
        <f t="shared" si="6"/>
        <v>2.022697444607427E-2</v>
      </c>
      <c r="N24" s="15">
        <f t="shared" si="7"/>
        <v>19</v>
      </c>
    </row>
    <row r="25" spans="2:15" ht="18.75" customHeight="1">
      <c r="B25" s="45" t="s">
        <v>158</v>
      </c>
      <c r="C25" s="46"/>
      <c r="D25" s="62">
        <v>149748288</v>
      </c>
      <c r="E25" s="47">
        <f t="shared" si="0"/>
        <v>1.5567335377112027E-2</v>
      </c>
      <c r="F25" s="43">
        <f t="shared" si="1"/>
        <v>14</v>
      </c>
      <c r="G25" s="62">
        <v>40041</v>
      </c>
      <c r="H25" s="48">
        <f t="shared" si="2"/>
        <v>9</v>
      </c>
      <c r="I25" s="62">
        <v>5684</v>
      </c>
      <c r="J25" s="43">
        <f t="shared" si="3"/>
        <v>8</v>
      </c>
      <c r="K25" s="49">
        <f t="shared" si="4"/>
        <v>26345.581984517947</v>
      </c>
      <c r="L25" s="43">
        <f t="shared" si="5"/>
        <v>16</v>
      </c>
      <c r="M25" s="22">
        <f t="shared" si="6"/>
        <v>0.43881726241025243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573352021</v>
      </c>
      <c r="E26" s="47">
        <f t="shared" si="0"/>
        <v>5.9603774569042006E-2</v>
      </c>
      <c r="F26" s="43">
        <f t="shared" si="1"/>
        <v>8</v>
      </c>
      <c r="G26" s="62">
        <v>21698</v>
      </c>
      <c r="H26" s="48">
        <f t="shared" si="2"/>
        <v>14</v>
      </c>
      <c r="I26" s="62">
        <v>3954</v>
      </c>
      <c r="J26" s="43">
        <f t="shared" si="3"/>
        <v>13</v>
      </c>
      <c r="K26" s="49">
        <f t="shared" si="4"/>
        <v>145005.56929691453</v>
      </c>
      <c r="L26" s="43">
        <f t="shared" si="5"/>
        <v>4</v>
      </c>
      <c r="M26" s="22">
        <f t="shared" si="6"/>
        <v>0.30525746931212844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57727217</v>
      </c>
      <c r="E27" s="47">
        <f t="shared" si="0"/>
        <v>6.0011300257824841E-3</v>
      </c>
      <c r="F27" s="43">
        <f t="shared" si="1"/>
        <v>17</v>
      </c>
      <c r="G27" s="62">
        <v>16026</v>
      </c>
      <c r="H27" s="48">
        <f t="shared" si="2"/>
        <v>15</v>
      </c>
      <c r="I27" s="62">
        <v>2429</v>
      </c>
      <c r="J27" s="43">
        <f t="shared" si="3"/>
        <v>16</v>
      </c>
      <c r="K27" s="49">
        <f t="shared" si="4"/>
        <v>23765.836558254425</v>
      </c>
      <c r="L27" s="43">
        <f t="shared" si="5"/>
        <v>17</v>
      </c>
      <c r="M27" s="22">
        <f t="shared" si="6"/>
        <v>0.18752412568516946</v>
      </c>
      <c r="N27" s="15">
        <f t="shared" si="7"/>
        <v>16</v>
      </c>
    </row>
    <row r="28" spans="2:15" ht="18.75" customHeight="1">
      <c r="B28" s="45" t="s">
        <v>42</v>
      </c>
      <c r="C28" s="46"/>
      <c r="D28" s="62">
        <v>128468773</v>
      </c>
      <c r="E28" s="47">
        <f t="shared" si="0"/>
        <v>1.3355187571674105E-2</v>
      </c>
      <c r="F28" s="43">
        <f t="shared" si="1"/>
        <v>15</v>
      </c>
      <c r="G28" s="62">
        <v>6588</v>
      </c>
      <c r="H28" s="48">
        <f t="shared" si="2"/>
        <v>18</v>
      </c>
      <c r="I28" s="62">
        <v>3032</v>
      </c>
      <c r="J28" s="43">
        <f t="shared" si="3"/>
        <v>14</v>
      </c>
      <c r="K28" s="49">
        <f t="shared" si="4"/>
        <v>42370.967348284961</v>
      </c>
      <c r="L28" s="43">
        <f t="shared" si="5"/>
        <v>13</v>
      </c>
      <c r="M28" s="22">
        <f t="shared" si="6"/>
        <v>0.23407704778815719</v>
      </c>
      <c r="N28" s="15">
        <f t="shared" si="7"/>
        <v>14</v>
      </c>
    </row>
    <row r="29" spans="2:15" ht="18.75" customHeight="1" thickBot="1">
      <c r="B29" s="50" t="s">
        <v>61</v>
      </c>
      <c r="C29" s="51"/>
      <c r="D29" s="63">
        <v>288932</v>
      </c>
      <c r="E29" s="52">
        <f t="shared" si="0"/>
        <v>3.0036412470904059E-5</v>
      </c>
      <c r="F29" s="43">
        <f t="shared" si="1"/>
        <v>20</v>
      </c>
      <c r="G29" s="63">
        <v>364</v>
      </c>
      <c r="H29" s="48">
        <f t="shared" si="2"/>
        <v>20</v>
      </c>
      <c r="I29" s="63">
        <v>44</v>
      </c>
      <c r="J29" s="43">
        <f t="shared" si="3"/>
        <v>20</v>
      </c>
      <c r="K29" s="53">
        <f t="shared" si="4"/>
        <v>6566.636363636364</v>
      </c>
      <c r="L29" s="43">
        <f t="shared" si="5"/>
        <v>20</v>
      </c>
      <c r="M29" s="29">
        <f t="shared" si="6"/>
        <v>3.3968964718598007E-3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9619391140</v>
      </c>
      <c r="E30" s="86"/>
      <c r="F30" s="87"/>
      <c r="G30" s="64">
        <v>302878</v>
      </c>
      <c r="H30" s="87"/>
      <c r="I30" s="64">
        <v>12099</v>
      </c>
      <c r="J30" s="87"/>
      <c r="K30" s="56">
        <f>IFERROR(D30/I30,0)</f>
        <v>795056.71047193988</v>
      </c>
      <c r="L30" s="87"/>
      <c r="M30" s="31">
        <f t="shared" si="6"/>
        <v>0.93406932756890293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42" priority="42" stopIfTrue="1">
      <formula>$F8&lt;=5</formula>
    </cfRule>
  </conditionalFormatting>
  <conditionalFormatting sqref="H8:H29">
    <cfRule type="expression" dxfId="141" priority="43" stopIfTrue="1">
      <formula>$H8&lt;=5</formula>
    </cfRule>
  </conditionalFormatting>
  <conditionalFormatting sqref="J8:J29">
    <cfRule type="expression" dxfId="140" priority="44" stopIfTrue="1">
      <formula>$J8&lt;=5</formula>
    </cfRule>
  </conditionalFormatting>
  <conditionalFormatting sqref="L8:L29">
    <cfRule type="expression" dxfId="139" priority="45" stopIfTrue="1">
      <formula>$L8&lt;=5</formula>
    </cfRule>
  </conditionalFormatting>
  <conditionalFormatting sqref="E8:E29">
    <cfRule type="expression" dxfId="138" priority="40" stopIfTrue="1">
      <formula>$F8&lt;=5</formula>
    </cfRule>
  </conditionalFormatting>
  <conditionalFormatting sqref="G8:G29">
    <cfRule type="expression" dxfId="137" priority="38" stopIfTrue="1">
      <formula>$H8&lt;=5</formula>
    </cfRule>
  </conditionalFormatting>
  <conditionalFormatting sqref="I8:I29">
    <cfRule type="expression" dxfId="136" priority="36" stopIfTrue="1">
      <formula>$J8&lt;=5</formula>
    </cfRule>
  </conditionalFormatting>
  <conditionalFormatting sqref="K8:K29">
    <cfRule type="expression" dxfId="135" priority="34" stopIfTrue="1">
      <formula>$L8&lt;=5</formula>
    </cfRule>
  </conditionalFormatting>
  <conditionalFormatting sqref="D8:D29">
    <cfRule type="expression" dxfId="134" priority="32" stopIfTrue="1">
      <formula>$F8&lt;=5</formula>
    </cfRule>
  </conditionalFormatting>
  <conditionalFormatting sqref="N8:N29">
    <cfRule type="expression" dxfId="133" priority="26" stopIfTrue="1">
      <formula>$N8&lt;=5</formula>
    </cfRule>
  </conditionalFormatting>
  <conditionalFormatting sqref="M8:M29">
    <cfRule type="expression" dxfId="132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261</v>
      </c>
    </row>
    <row r="3" spans="1:14" s="1" customFormat="1" ht="18.75" customHeight="1">
      <c r="A3" s="37"/>
      <c r="B3" s="97" t="s">
        <v>179</v>
      </c>
      <c r="C3" s="98"/>
      <c r="D3" s="106">
        <v>9425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115658741</v>
      </c>
      <c r="E8" s="42">
        <f t="shared" ref="E8:E29" si="0">IFERROR(D8/$D$30,0)</f>
        <v>1.5088270559310992E-2</v>
      </c>
      <c r="F8" s="43">
        <f>_xlfn.IFS(D8&gt;0,RANK(D8,$D$8:$D$29,0),D8=0,"-")</f>
        <v>15</v>
      </c>
      <c r="G8" s="61">
        <v>14363</v>
      </c>
      <c r="H8" s="48">
        <f>_xlfn.IFS(G8&gt;0,RANK(G8,$G$8:$G$29,0),G8=0,"-")</f>
        <v>14</v>
      </c>
      <c r="I8" s="61">
        <v>3092</v>
      </c>
      <c r="J8" s="43">
        <f>_xlfn.IFS(I8&gt;0,RANK(I8,$I$8:$I$29,0),I8=0,"-")</f>
        <v>12</v>
      </c>
      <c r="K8" s="44">
        <f>IFERROR(D8/I8,0)</f>
        <v>37405.802393272963</v>
      </c>
      <c r="L8" s="43">
        <f>_xlfn.IFS(K8&gt;0,RANK(K8,$K$8:$K$29,0),K8=0,"-")</f>
        <v>15</v>
      </c>
      <c r="M8" s="16">
        <f>IFERROR(I8/$D$3,0)</f>
        <v>0.32806366047745356</v>
      </c>
      <c r="N8" s="15">
        <f>_xlfn.IFS(M8&gt;0,RANK(M8,$M$8:$M$29,0),M8=0,"-")</f>
        <v>12</v>
      </c>
    </row>
    <row r="9" spans="1:14" ht="18.75" customHeight="1">
      <c r="B9" s="45" t="s">
        <v>159</v>
      </c>
      <c r="C9" s="46"/>
      <c r="D9" s="62">
        <v>910824826</v>
      </c>
      <c r="E9" s="47">
        <f t="shared" si="0"/>
        <v>0.11882172750631409</v>
      </c>
      <c r="F9" s="43">
        <f t="shared" ref="F9:F29" si="1">_xlfn.IFS(D9&gt;0,RANK(D9,$D$8:$D$29,0),D9=0,"-")</f>
        <v>2</v>
      </c>
      <c r="G9" s="62">
        <v>19140</v>
      </c>
      <c r="H9" s="48">
        <f t="shared" ref="H9:H29" si="2">_xlfn.IFS(G9&gt;0,RANK(G9,$G$8:$G$29,0),G9=0,"-")</f>
        <v>11</v>
      </c>
      <c r="I9" s="62">
        <v>4039</v>
      </c>
      <c r="J9" s="43">
        <f t="shared" ref="J9:J29" si="3">_xlfn.IFS(I9&gt;0,RANK(I9,$I$8:$I$29,0),I9=0,"-")</f>
        <v>10</v>
      </c>
      <c r="K9" s="49">
        <f t="shared" ref="K9:K29" si="4">IFERROR(D9/I9,0)</f>
        <v>225507.50829413222</v>
      </c>
      <c r="L9" s="43">
        <f t="shared" ref="L9:L29" si="5">_xlfn.IFS(K9&gt;0,RANK(K9,$K$8:$K$29,0),K9=0,"-")</f>
        <v>1</v>
      </c>
      <c r="M9" s="22">
        <f t="shared" ref="M9:M30" si="6">IFERROR(I9/$D$3,0)</f>
        <v>0.42854111405835543</v>
      </c>
      <c r="N9" s="15">
        <f t="shared" ref="N9:N29" si="7">_xlfn.IFS(M9&gt;0,RANK(M9,$M$8:$M$29,0),M9=0,"-")</f>
        <v>10</v>
      </c>
    </row>
    <row r="10" spans="1:14" ht="18.75" customHeight="1">
      <c r="B10" s="45" t="s">
        <v>48</v>
      </c>
      <c r="C10" s="46"/>
      <c r="D10" s="62">
        <v>95036811</v>
      </c>
      <c r="E10" s="47">
        <f t="shared" si="0"/>
        <v>1.2398034986928512E-2</v>
      </c>
      <c r="F10" s="43">
        <f t="shared" si="1"/>
        <v>16</v>
      </c>
      <c r="G10" s="62">
        <v>7891</v>
      </c>
      <c r="H10" s="48">
        <f t="shared" si="2"/>
        <v>16</v>
      </c>
      <c r="I10" s="62">
        <v>1695</v>
      </c>
      <c r="J10" s="43">
        <f t="shared" si="3"/>
        <v>17</v>
      </c>
      <c r="K10" s="49">
        <f t="shared" si="4"/>
        <v>56068.915044247791</v>
      </c>
      <c r="L10" s="43">
        <f t="shared" si="5"/>
        <v>13</v>
      </c>
      <c r="M10" s="22">
        <f t="shared" si="6"/>
        <v>0.17984084880636605</v>
      </c>
      <c r="N10" s="15">
        <f t="shared" si="7"/>
        <v>17</v>
      </c>
    </row>
    <row r="11" spans="1:14" ht="18.75" customHeight="1">
      <c r="B11" s="45" t="s">
        <v>147</v>
      </c>
      <c r="C11" s="46"/>
      <c r="D11" s="62">
        <v>528164448</v>
      </c>
      <c r="E11" s="47">
        <f t="shared" si="0"/>
        <v>6.8901736456158921E-2</v>
      </c>
      <c r="F11" s="43">
        <f t="shared" si="1"/>
        <v>6</v>
      </c>
      <c r="G11" s="62">
        <v>79652</v>
      </c>
      <c r="H11" s="48">
        <f t="shared" si="2"/>
        <v>3</v>
      </c>
      <c r="I11" s="62">
        <v>6541</v>
      </c>
      <c r="J11" s="43">
        <f t="shared" si="3"/>
        <v>3</v>
      </c>
      <c r="K11" s="49">
        <f t="shared" si="4"/>
        <v>80746.743311420272</v>
      </c>
      <c r="L11" s="43">
        <f t="shared" si="5"/>
        <v>10</v>
      </c>
      <c r="M11" s="22">
        <f t="shared" si="6"/>
        <v>0.69400530503978775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226121481</v>
      </c>
      <c r="E12" s="47">
        <f t="shared" si="0"/>
        <v>2.9498696381279995E-2</v>
      </c>
      <c r="F12" s="43">
        <f t="shared" si="1"/>
        <v>11</v>
      </c>
      <c r="G12" s="62">
        <v>18765</v>
      </c>
      <c r="H12" s="48">
        <f t="shared" si="2"/>
        <v>12</v>
      </c>
      <c r="I12" s="62">
        <v>1862</v>
      </c>
      <c r="J12" s="43">
        <f t="shared" si="3"/>
        <v>16</v>
      </c>
      <c r="K12" s="49">
        <f t="shared" si="4"/>
        <v>121440.10794844253</v>
      </c>
      <c r="L12" s="43">
        <f t="shared" si="5"/>
        <v>6</v>
      </c>
      <c r="M12" s="22">
        <f t="shared" si="6"/>
        <v>0.19755968169761273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472263015</v>
      </c>
      <c r="E13" s="47">
        <f t="shared" si="0"/>
        <v>6.1609110421459161E-2</v>
      </c>
      <c r="F13" s="43">
        <f t="shared" si="1"/>
        <v>9</v>
      </c>
      <c r="G13" s="62">
        <v>51121</v>
      </c>
      <c r="H13" s="48">
        <f t="shared" si="2"/>
        <v>5</v>
      </c>
      <c r="I13" s="62">
        <v>4144</v>
      </c>
      <c r="J13" s="43">
        <f t="shared" si="3"/>
        <v>8</v>
      </c>
      <c r="K13" s="49">
        <f t="shared" si="4"/>
        <v>113963.08277027027</v>
      </c>
      <c r="L13" s="43">
        <f t="shared" si="5"/>
        <v>8</v>
      </c>
      <c r="M13" s="22">
        <f t="shared" si="6"/>
        <v>0.43968169761273207</v>
      </c>
      <c r="N13" s="15">
        <f t="shared" si="7"/>
        <v>8</v>
      </c>
    </row>
    <row r="14" spans="1:14" ht="18.75" customHeight="1">
      <c r="B14" s="45" t="s">
        <v>52</v>
      </c>
      <c r="C14" s="46"/>
      <c r="D14" s="62">
        <v>290172401</v>
      </c>
      <c r="E14" s="47">
        <f t="shared" si="0"/>
        <v>3.7854464412100802E-2</v>
      </c>
      <c r="F14" s="43">
        <f t="shared" si="1"/>
        <v>10</v>
      </c>
      <c r="G14" s="62">
        <v>22388</v>
      </c>
      <c r="H14" s="48">
        <f t="shared" si="2"/>
        <v>10</v>
      </c>
      <c r="I14" s="62">
        <v>4197</v>
      </c>
      <c r="J14" s="43">
        <f t="shared" si="3"/>
        <v>7</v>
      </c>
      <c r="K14" s="49">
        <f t="shared" si="4"/>
        <v>69138.051227066957</v>
      </c>
      <c r="L14" s="43">
        <f t="shared" si="5"/>
        <v>11</v>
      </c>
      <c r="M14" s="22">
        <f t="shared" si="6"/>
        <v>0.4453050397877984</v>
      </c>
      <c r="N14" s="15">
        <f t="shared" si="7"/>
        <v>7</v>
      </c>
    </row>
    <row r="15" spans="1:14" ht="18.75" customHeight="1">
      <c r="B15" s="45" t="s">
        <v>53</v>
      </c>
      <c r="C15" s="46"/>
      <c r="D15" s="62">
        <v>16862854</v>
      </c>
      <c r="E15" s="47">
        <f t="shared" si="0"/>
        <v>2.199845003968698E-3</v>
      </c>
      <c r="F15" s="43">
        <f t="shared" si="1"/>
        <v>18</v>
      </c>
      <c r="G15" s="62">
        <v>3981</v>
      </c>
      <c r="H15" s="48">
        <f t="shared" si="2"/>
        <v>17</v>
      </c>
      <c r="I15" s="62">
        <v>1109</v>
      </c>
      <c r="J15" s="43">
        <f t="shared" si="3"/>
        <v>18</v>
      </c>
      <c r="K15" s="49">
        <f t="shared" si="4"/>
        <v>15205.458972046888</v>
      </c>
      <c r="L15" s="43">
        <f t="shared" si="5"/>
        <v>19</v>
      </c>
      <c r="M15" s="22">
        <f t="shared" si="6"/>
        <v>0.1176657824933687</v>
      </c>
      <c r="N15" s="15">
        <f t="shared" si="7"/>
        <v>18</v>
      </c>
    </row>
    <row r="16" spans="1:14" ht="18.75" customHeight="1">
      <c r="B16" s="45" t="s">
        <v>93</v>
      </c>
      <c r="C16" s="46"/>
      <c r="D16" s="62">
        <v>1528840701</v>
      </c>
      <c r="E16" s="47">
        <f t="shared" si="0"/>
        <v>0.1994450392536668</v>
      </c>
      <c r="F16" s="43">
        <f t="shared" si="1"/>
        <v>1</v>
      </c>
      <c r="G16" s="62">
        <v>103833</v>
      </c>
      <c r="H16" s="48">
        <f t="shared" si="2"/>
        <v>1</v>
      </c>
      <c r="I16" s="62">
        <v>7429</v>
      </c>
      <c r="J16" s="43">
        <f t="shared" si="3"/>
        <v>1</v>
      </c>
      <c r="K16" s="49">
        <f t="shared" si="4"/>
        <v>205793.60627271503</v>
      </c>
      <c r="L16" s="43">
        <f t="shared" si="5"/>
        <v>2</v>
      </c>
      <c r="M16" s="22">
        <f t="shared" si="6"/>
        <v>0.78822281167108754</v>
      </c>
      <c r="N16" s="15">
        <f t="shared" si="7"/>
        <v>1</v>
      </c>
    </row>
    <row r="17" spans="2:15" ht="18.75" customHeight="1">
      <c r="B17" s="45" t="s">
        <v>160</v>
      </c>
      <c r="C17" s="46"/>
      <c r="D17" s="62">
        <v>511094729</v>
      </c>
      <c r="E17" s="47">
        <f t="shared" si="0"/>
        <v>6.6674904861619838E-2</v>
      </c>
      <c r="F17" s="43">
        <f t="shared" si="1"/>
        <v>7</v>
      </c>
      <c r="G17" s="62">
        <v>30445</v>
      </c>
      <c r="H17" s="48">
        <f t="shared" si="2"/>
        <v>7</v>
      </c>
      <c r="I17" s="62">
        <v>4296</v>
      </c>
      <c r="J17" s="43">
        <f t="shared" si="3"/>
        <v>6</v>
      </c>
      <c r="K17" s="49">
        <f t="shared" si="4"/>
        <v>118969.90898510242</v>
      </c>
      <c r="L17" s="43">
        <f t="shared" si="5"/>
        <v>7</v>
      </c>
      <c r="M17" s="22">
        <f t="shared" si="6"/>
        <v>0.45580901856763928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560067030</v>
      </c>
      <c r="E18" s="47">
        <f t="shared" si="0"/>
        <v>7.3063590411984056E-2</v>
      </c>
      <c r="F18" s="43">
        <f t="shared" si="1"/>
        <v>4</v>
      </c>
      <c r="G18" s="62">
        <v>79770</v>
      </c>
      <c r="H18" s="48">
        <f t="shared" si="2"/>
        <v>2</v>
      </c>
      <c r="I18" s="62">
        <v>6648</v>
      </c>
      <c r="J18" s="43">
        <f t="shared" si="3"/>
        <v>2</v>
      </c>
      <c r="K18" s="49">
        <f t="shared" si="4"/>
        <v>84245.943140794217</v>
      </c>
      <c r="L18" s="43">
        <f t="shared" si="5"/>
        <v>9</v>
      </c>
      <c r="M18" s="22">
        <f t="shared" si="6"/>
        <v>0.70535809018567641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133997619</v>
      </c>
      <c r="E19" s="47">
        <f t="shared" si="0"/>
        <v>1.748067039546515E-2</v>
      </c>
      <c r="F19" s="43">
        <f t="shared" si="1"/>
        <v>13</v>
      </c>
      <c r="G19" s="62">
        <v>27287</v>
      </c>
      <c r="H19" s="48">
        <f t="shared" si="2"/>
        <v>9</v>
      </c>
      <c r="I19" s="62">
        <v>4093</v>
      </c>
      <c r="J19" s="43">
        <f t="shared" si="3"/>
        <v>9</v>
      </c>
      <c r="K19" s="49">
        <f t="shared" si="4"/>
        <v>32738.240654776448</v>
      </c>
      <c r="L19" s="43">
        <f t="shared" si="5"/>
        <v>16</v>
      </c>
      <c r="M19" s="22">
        <f t="shared" si="6"/>
        <v>0.43427055702917772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897841082</v>
      </c>
      <c r="E20" s="47">
        <f t="shared" si="0"/>
        <v>0.11712793211609079</v>
      </c>
      <c r="F20" s="43">
        <f t="shared" si="1"/>
        <v>3</v>
      </c>
      <c r="G20" s="62">
        <v>78564</v>
      </c>
      <c r="H20" s="48">
        <f t="shared" si="2"/>
        <v>4</v>
      </c>
      <c r="I20" s="62">
        <v>6356</v>
      </c>
      <c r="J20" s="43">
        <f t="shared" si="3"/>
        <v>4</v>
      </c>
      <c r="K20" s="49">
        <f t="shared" si="4"/>
        <v>141258.82347388295</v>
      </c>
      <c r="L20" s="43">
        <f t="shared" si="5"/>
        <v>5</v>
      </c>
      <c r="M20" s="22">
        <f t="shared" si="6"/>
        <v>0.67437665782493372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531930251</v>
      </c>
      <c r="E21" s="47">
        <f t="shared" si="0"/>
        <v>6.9393004595910371E-2</v>
      </c>
      <c r="F21" s="43">
        <f t="shared" si="1"/>
        <v>5</v>
      </c>
      <c r="G21" s="62">
        <v>30655</v>
      </c>
      <c r="H21" s="48">
        <f t="shared" si="2"/>
        <v>6</v>
      </c>
      <c r="I21" s="62">
        <v>3570</v>
      </c>
      <c r="J21" s="43">
        <f t="shared" si="3"/>
        <v>11</v>
      </c>
      <c r="K21" s="49">
        <f t="shared" si="4"/>
        <v>149000.07030812325</v>
      </c>
      <c r="L21" s="43">
        <f t="shared" si="5"/>
        <v>4</v>
      </c>
      <c r="M21" s="22">
        <f t="shared" si="6"/>
        <v>0.37877984084880639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6335</v>
      </c>
      <c r="E22" s="47">
        <f t="shared" si="0"/>
        <v>8.2643294546354377E-7</v>
      </c>
      <c r="F22" s="43">
        <f t="shared" si="1"/>
        <v>21</v>
      </c>
      <c r="G22" s="62">
        <v>7</v>
      </c>
      <c r="H22" s="48">
        <f t="shared" si="2"/>
        <v>21</v>
      </c>
      <c r="I22" s="62">
        <v>5</v>
      </c>
      <c r="J22" s="43">
        <f t="shared" si="3"/>
        <v>21</v>
      </c>
      <c r="K22" s="49">
        <f t="shared" si="4"/>
        <v>1267</v>
      </c>
      <c r="L22" s="43">
        <f t="shared" si="5"/>
        <v>22</v>
      </c>
      <c r="M22" s="22">
        <f t="shared" si="6"/>
        <v>5.305039787798408E-4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3450</v>
      </c>
      <c r="E23" s="47">
        <f t="shared" si="0"/>
        <v>4.5007003344107755E-7</v>
      </c>
      <c r="F23" s="43">
        <f t="shared" si="1"/>
        <v>22</v>
      </c>
      <c r="G23" s="62">
        <v>1</v>
      </c>
      <c r="H23" s="48">
        <f t="shared" si="2"/>
        <v>22</v>
      </c>
      <c r="I23" s="62">
        <v>1</v>
      </c>
      <c r="J23" s="43">
        <f t="shared" si="3"/>
        <v>22</v>
      </c>
      <c r="K23" s="49">
        <f t="shared" si="4"/>
        <v>3450</v>
      </c>
      <c r="L23" s="43">
        <f t="shared" si="5"/>
        <v>21</v>
      </c>
      <c r="M23" s="22">
        <f t="shared" si="6"/>
        <v>1.0610079575596818E-4</v>
      </c>
      <c r="N23" s="15">
        <f t="shared" si="7"/>
        <v>22</v>
      </c>
    </row>
    <row r="24" spans="2:15" ht="18.75" customHeight="1">
      <c r="B24" s="45" t="s">
        <v>95</v>
      </c>
      <c r="C24" s="46"/>
      <c r="D24" s="62">
        <v>3497256</v>
      </c>
      <c r="E24" s="47">
        <f t="shared" si="0"/>
        <v>4.5623481880348088E-4</v>
      </c>
      <c r="F24" s="43">
        <f t="shared" si="1"/>
        <v>20</v>
      </c>
      <c r="G24" s="62">
        <v>1992</v>
      </c>
      <c r="H24" s="48">
        <f t="shared" si="2"/>
        <v>19</v>
      </c>
      <c r="I24" s="62">
        <v>350</v>
      </c>
      <c r="J24" s="43">
        <f t="shared" si="3"/>
        <v>19</v>
      </c>
      <c r="K24" s="49">
        <f t="shared" si="4"/>
        <v>9992.16</v>
      </c>
      <c r="L24" s="43">
        <f t="shared" si="5"/>
        <v>20</v>
      </c>
      <c r="M24" s="22">
        <f t="shared" si="6"/>
        <v>3.7135278514588858E-2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177104282</v>
      </c>
      <c r="E25" s="47">
        <f t="shared" si="0"/>
        <v>2.3104153658637109E-2</v>
      </c>
      <c r="F25" s="43">
        <f t="shared" si="1"/>
        <v>12</v>
      </c>
      <c r="G25" s="62">
        <v>30028</v>
      </c>
      <c r="H25" s="48">
        <f t="shared" si="2"/>
        <v>8</v>
      </c>
      <c r="I25" s="62">
        <v>4314</v>
      </c>
      <c r="J25" s="43">
        <f t="shared" si="3"/>
        <v>5</v>
      </c>
      <c r="K25" s="49">
        <f t="shared" si="4"/>
        <v>41053.380157626336</v>
      </c>
      <c r="L25" s="43">
        <f t="shared" si="5"/>
        <v>14</v>
      </c>
      <c r="M25" s="22">
        <f t="shared" si="6"/>
        <v>0.45771883289124671</v>
      </c>
      <c r="N25" s="15">
        <f t="shared" si="7"/>
        <v>5</v>
      </c>
    </row>
    <row r="26" spans="2:15" ht="18.75" customHeight="1">
      <c r="B26" s="45" t="s">
        <v>72</v>
      </c>
      <c r="C26" s="46"/>
      <c r="D26" s="62">
        <v>488741835</v>
      </c>
      <c r="E26" s="47">
        <f t="shared" si="0"/>
        <v>6.3758856238406839E-2</v>
      </c>
      <c r="F26" s="43">
        <f t="shared" si="1"/>
        <v>8</v>
      </c>
      <c r="G26" s="62">
        <v>15144</v>
      </c>
      <c r="H26" s="48">
        <f t="shared" si="2"/>
        <v>13</v>
      </c>
      <c r="I26" s="62">
        <v>2973</v>
      </c>
      <c r="J26" s="43">
        <f t="shared" si="3"/>
        <v>13</v>
      </c>
      <c r="K26" s="49">
        <f t="shared" si="4"/>
        <v>164393.48637739656</v>
      </c>
      <c r="L26" s="43">
        <f t="shared" si="5"/>
        <v>3</v>
      </c>
      <c r="M26" s="22">
        <f t="shared" si="6"/>
        <v>0.31543766578249338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41657790</v>
      </c>
      <c r="E27" s="47">
        <f t="shared" si="0"/>
        <v>5.4344704169221403E-3</v>
      </c>
      <c r="F27" s="43">
        <f t="shared" si="1"/>
        <v>17</v>
      </c>
      <c r="G27" s="62">
        <v>12487</v>
      </c>
      <c r="H27" s="48">
        <f t="shared" si="2"/>
        <v>15</v>
      </c>
      <c r="I27" s="62">
        <v>2496</v>
      </c>
      <c r="J27" s="43">
        <f t="shared" si="3"/>
        <v>14</v>
      </c>
      <c r="K27" s="49">
        <f t="shared" si="4"/>
        <v>16689.819711538461</v>
      </c>
      <c r="L27" s="43">
        <f t="shared" si="5"/>
        <v>18</v>
      </c>
      <c r="M27" s="22">
        <f t="shared" si="6"/>
        <v>0.26482758620689656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131819620</v>
      </c>
      <c r="E28" s="47">
        <f t="shared" si="0"/>
        <v>1.7196539356982649E-2</v>
      </c>
      <c r="F28" s="43">
        <f t="shared" si="1"/>
        <v>14</v>
      </c>
      <c r="G28" s="62">
        <v>3670</v>
      </c>
      <c r="H28" s="48">
        <f t="shared" si="2"/>
        <v>18</v>
      </c>
      <c r="I28" s="62">
        <v>1990</v>
      </c>
      <c r="J28" s="43">
        <f t="shared" si="3"/>
        <v>15</v>
      </c>
      <c r="K28" s="62">
        <f t="shared" si="4"/>
        <v>66241.015075376883</v>
      </c>
      <c r="L28" s="43">
        <f t="shared" si="5"/>
        <v>12</v>
      </c>
      <c r="M28" s="22">
        <f t="shared" si="6"/>
        <v>0.21114058355437665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3767133</v>
      </c>
      <c r="E29" s="52">
        <f t="shared" si="0"/>
        <v>4.9144164501072085E-4</v>
      </c>
      <c r="F29" s="43">
        <f t="shared" si="1"/>
        <v>19</v>
      </c>
      <c r="G29" s="63">
        <v>651</v>
      </c>
      <c r="H29" s="48">
        <f t="shared" si="2"/>
        <v>20</v>
      </c>
      <c r="I29" s="63">
        <v>116</v>
      </c>
      <c r="J29" s="43">
        <f t="shared" si="3"/>
        <v>20</v>
      </c>
      <c r="K29" s="53">
        <f t="shared" si="4"/>
        <v>32475.28448275862</v>
      </c>
      <c r="L29" s="43">
        <f t="shared" si="5"/>
        <v>17</v>
      </c>
      <c r="M29" s="29">
        <f t="shared" si="6"/>
        <v>1.2307692307692308E-2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7665473690</v>
      </c>
      <c r="E30" s="86"/>
      <c r="F30" s="87"/>
      <c r="G30" s="64">
        <v>204789</v>
      </c>
      <c r="H30" s="87"/>
      <c r="I30" s="64">
        <v>8827</v>
      </c>
      <c r="J30" s="87"/>
      <c r="K30" s="56">
        <f>IFERROR(D30/I30,0)</f>
        <v>868412.10943695484</v>
      </c>
      <c r="L30" s="87"/>
      <c r="M30" s="31">
        <f t="shared" si="6"/>
        <v>0.93655172413793109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31" priority="33" stopIfTrue="1">
      <formula>$F8&lt;=5</formula>
    </cfRule>
  </conditionalFormatting>
  <conditionalFormatting sqref="H8:H29">
    <cfRule type="expression" dxfId="130" priority="34" stopIfTrue="1">
      <formula>$H8&lt;=5</formula>
    </cfRule>
  </conditionalFormatting>
  <conditionalFormatting sqref="J8:J29">
    <cfRule type="expression" dxfId="129" priority="35" stopIfTrue="1">
      <formula>$J8&lt;=5</formula>
    </cfRule>
  </conditionalFormatting>
  <conditionalFormatting sqref="L8:L29">
    <cfRule type="expression" dxfId="128" priority="36" stopIfTrue="1">
      <formula>$L8&lt;=5</formula>
    </cfRule>
  </conditionalFormatting>
  <conditionalFormatting sqref="E8:E29">
    <cfRule type="expression" dxfId="127" priority="31" stopIfTrue="1">
      <formula>$F8&lt;=5</formula>
    </cfRule>
  </conditionalFormatting>
  <conditionalFormatting sqref="G8:G29">
    <cfRule type="expression" dxfId="126" priority="29" stopIfTrue="1">
      <formula>$H8&lt;=5</formula>
    </cfRule>
  </conditionalFormatting>
  <conditionalFormatting sqref="I8:I29">
    <cfRule type="expression" dxfId="125" priority="27" stopIfTrue="1">
      <formula>$J8&lt;=5</formula>
    </cfRule>
  </conditionalFormatting>
  <conditionalFormatting sqref="K8:K29">
    <cfRule type="expression" dxfId="124" priority="25" stopIfTrue="1">
      <formula>$L8&lt;=5</formula>
    </cfRule>
  </conditionalFormatting>
  <conditionalFormatting sqref="D8:D29">
    <cfRule type="expression" dxfId="123" priority="23" stopIfTrue="1">
      <formula>$F8&lt;=5</formula>
    </cfRule>
  </conditionalFormatting>
  <conditionalFormatting sqref="N8:N29">
    <cfRule type="expression" dxfId="122" priority="17" stopIfTrue="1">
      <formula>$N8&lt;=5</formula>
    </cfRule>
  </conditionalFormatting>
  <conditionalFormatting sqref="M8:M29">
    <cfRule type="expression" dxfId="121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262</v>
      </c>
    </row>
    <row r="3" spans="1:14" s="1" customFormat="1" ht="18.75" customHeight="1">
      <c r="A3" s="37"/>
      <c r="B3" s="97" t="s">
        <v>179</v>
      </c>
      <c r="C3" s="98"/>
      <c r="D3" s="106">
        <v>9877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155884088</v>
      </c>
      <c r="E8" s="42">
        <f t="shared" ref="E8:E29" si="0">IFERROR(D8/$D$30,0)</f>
        <v>1.7985034727553282E-2</v>
      </c>
      <c r="F8" s="43">
        <f>_xlfn.IFS(D8&gt;0,RANK(D8,$D$8:$D$29,0),D8=0,"-")</f>
        <v>12</v>
      </c>
      <c r="G8" s="61">
        <v>16620</v>
      </c>
      <c r="H8" s="48">
        <f>_xlfn.IFS(G8&gt;0,RANK(G8,$G$8:$G$29,0),G8=0,"-")</f>
        <v>15</v>
      </c>
      <c r="I8" s="61">
        <v>3409</v>
      </c>
      <c r="J8" s="43">
        <f>_xlfn.IFS(I8&gt;0,RANK(I8,$I$8:$I$29,0),I8=0,"-")</f>
        <v>12</v>
      </c>
      <c r="K8" s="44">
        <f>IFERROR(D8/I8,0)</f>
        <v>45727.218539161047</v>
      </c>
      <c r="L8" s="43">
        <f>_xlfn.IFS(K8&gt;0,RANK(K8,$K$8:$K$29,0),K8=0,"-")</f>
        <v>13</v>
      </c>
      <c r="M8" s="16">
        <f>IFERROR(I8/$D$3,0)</f>
        <v>0.34514528703047487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965547040</v>
      </c>
      <c r="E9" s="47">
        <f t="shared" si="0"/>
        <v>0.11139942035319395</v>
      </c>
      <c r="F9" s="43">
        <f t="shared" ref="F9:F29" si="1">_xlfn.IFS(D9&gt;0,RANK(D9,$D$8:$D$29,0),D9=0,"-")</f>
        <v>3</v>
      </c>
      <c r="G9" s="62">
        <v>26005</v>
      </c>
      <c r="H9" s="48">
        <f t="shared" ref="H9:H29" si="2">_xlfn.IFS(G9&gt;0,RANK(G9,$G$8:$G$29,0),G9=0,"-")</f>
        <v>11</v>
      </c>
      <c r="I9" s="62">
        <v>4857</v>
      </c>
      <c r="J9" s="43">
        <f t="shared" ref="J9:J29" si="3">_xlfn.IFS(I9&gt;0,RANK(I9,$I$8:$I$29,0),I9=0,"-")</f>
        <v>5</v>
      </c>
      <c r="K9" s="49">
        <f t="shared" ref="K9:K29" si="4">IFERROR(D9/I9,0)</f>
        <v>198794.94338068768</v>
      </c>
      <c r="L9" s="43">
        <f t="shared" ref="L9:L29" si="5">_xlfn.IFS(K9&gt;0,RANK(K9,$K$8:$K$29,0),K9=0,"-")</f>
        <v>2</v>
      </c>
      <c r="M9" s="22">
        <f t="shared" ref="M9:M30" si="6">IFERROR(I9/$D$3,0)</f>
        <v>0.49174850663156827</v>
      </c>
      <c r="N9" s="15">
        <f t="shared" ref="N9:N29" si="7">_xlfn.IFS(M9&gt;0,RANK(M9,$M$8:$M$29,0),M9=0,"-")</f>
        <v>5</v>
      </c>
    </row>
    <row r="10" spans="1:14" ht="18.75" customHeight="1">
      <c r="B10" s="45" t="s">
        <v>30</v>
      </c>
      <c r="C10" s="46"/>
      <c r="D10" s="62">
        <v>89228614</v>
      </c>
      <c r="E10" s="47">
        <f t="shared" si="0"/>
        <v>1.0294698721792868E-2</v>
      </c>
      <c r="F10" s="43">
        <f t="shared" si="1"/>
        <v>16</v>
      </c>
      <c r="G10" s="62">
        <v>9616</v>
      </c>
      <c r="H10" s="48">
        <f t="shared" si="2"/>
        <v>16</v>
      </c>
      <c r="I10" s="62">
        <v>2026</v>
      </c>
      <c r="J10" s="43">
        <f t="shared" si="3"/>
        <v>15</v>
      </c>
      <c r="K10" s="49">
        <f t="shared" si="4"/>
        <v>44041.764067127348</v>
      </c>
      <c r="L10" s="43">
        <f t="shared" si="5"/>
        <v>14</v>
      </c>
      <c r="M10" s="22">
        <f t="shared" si="6"/>
        <v>0.20512301306064595</v>
      </c>
      <c r="N10" s="15">
        <f t="shared" si="7"/>
        <v>15</v>
      </c>
    </row>
    <row r="11" spans="1:14" ht="18.75" customHeight="1">
      <c r="B11" s="45" t="s">
        <v>31</v>
      </c>
      <c r="C11" s="46"/>
      <c r="D11" s="62">
        <v>520816389</v>
      </c>
      <c r="E11" s="47">
        <f t="shared" si="0"/>
        <v>6.008888375344569E-2</v>
      </c>
      <c r="F11" s="43">
        <f t="shared" si="1"/>
        <v>8</v>
      </c>
      <c r="G11" s="62">
        <v>88349</v>
      </c>
      <c r="H11" s="48">
        <f t="shared" si="2"/>
        <v>3</v>
      </c>
      <c r="I11" s="62">
        <v>7141</v>
      </c>
      <c r="J11" s="43">
        <f t="shared" si="3"/>
        <v>3</v>
      </c>
      <c r="K11" s="49">
        <f t="shared" si="4"/>
        <v>72933.257106847785</v>
      </c>
      <c r="L11" s="43">
        <f t="shared" si="5"/>
        <v>11</v>
      </c>
      <c r="M11" s="22">
        <f t="shared" si="6"/>
        <v>0.72299281158246431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348369291</v>
      </c>
      <c r="E12" s="47">
        <f t="shared" si="0"/>
        <v>4.0192901514413161E-2</v>
      </c>
      <c r="F12" s="43">
        <f t="shared" si="1"/>
        <v>10</v>
      </c>
      <c r="G12" s="62">
        <v>18735</v>
      </c>
      <c r="H12" s="48">
        <f t="shared" si="2"/>
        <v>12</v>
      </c>
      <c r="I12" s="62">
        <v>2010</v>
      </c>
      <c r="J12" s="43">
        <f t="shared" si="3"/>
        <v>16</v>
      </c>
      <c r="K12" s="49">
        <f t="shared" si="4"/>
        <v>173318.0552238806</v>
      </c>
      <c r="L12" s="43">
        <f t="shared" si="5"/>
        <v>4</v>
      </c>
      <c r="M12" s="22">
        <f t="shared" si="6"/>
        <v>0.20350308798218084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642353695</v>
      </c>
      <c r="E13" s="47">
        <f t="shared" si="0"/>
        <v>7.4111178762178528E-2</v>
      </c>
      <c r="F13" s="43">
        <f t="shared" si="1"/>
        <v>6</v>
      </c>
      <c r="G13" s="62">
        <v>54006</v>
      </c>
      <c r="H13" s="48">
        <f t="shared" si="2"/>
        <v>5</v>
      </c>
      <c r="I13" s="62">
        <v>4387</v>
      </c>
      <c r="J13" s="43">
        <f t="shared" si="3"/>
        <v>8</v>
      </c>
      <c r="K13" s="49">
        <f t="shared" si="4"/>
        <v>146422.08684750399</v>
      </c>
      <c r="L13" s="43">
        <f t="shared" si="5"/>
        <v>7</v>
      </c>
      <c r="M13" s="22">
        <f t="shared" si="6"/>
        <v>0.44416320745165538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297032562</v>
      </c>
      <c r="E14" s="47">
        <f t="shared" si="0"/>
        <v>3.4269956679504859E-2</v>
      </c>
      <c r="F14" s="43">
        <f t="shared" si="1"/>
        <v>11</v>
      </c>
      <c r="G14" s="62">
        <v>27065</v>
      </c>
      <c r="H14" s="48">
        <f t="shared" si="2"/>
        <v>10</v>
      </c>
      <c r="I14" s="62">
        <v>4056</v>
      </c>
      <c r="J14" s="43">
        <f t="shared" si="3"/>
        <v>11</v>
      </c>
      <c r="K14" s="49">
        <f t="shared" si="4"/>
        <v>73232.880177514788</v>
      </c>
      <c r="L14" s="43">
        <f t="shared" si="5"/>
        <v>10</v>
      </c>
      <c r="M14" s="22">
        <f t="shared" si="6"/>
        <v>0.41065100739090815</v>
      </c>
      <c r="N14" s="15">
        <f t="shared" si="7"/>
        <v>11</v>
      </c>
    </row>
    <row r="15" spans="1:14" ht="18.75" customHeight="1">
      <c r="B15" s="45" t="s">
        <v>35</v>
      </c>
      <c r="C15" s="46"/>
      <c r="D15" s="62">
        <v>38527754</v>
      </c>
      <c r="E15" s="47">
        <f t="shared" si="0"/>
        <v>4.4451168977851663E-3</v>
      </c>
      <c r="F15" s="43">
        <f t="shared" si="1"/>
        <v>18</v>
      </c>
      <c r="G15" s="62">
        <v>6573</v>
      </c>
      <c r="H15" s="48">
        <f t="shared" si="2"/>
        <v>17</v>
      </c>
      <c r="I15" s="62">
        <v>1450</v>
      </c>
      <c r="J15" s="43">
        <f t="shared" si="3"/>
        <v>18</v>
      </c>
      <c r="K15" s="49">
        <f t="shared" si="4"/>
        <v>26570.864827586207</v>
      </c>
      <c r="L15" s="43">
        <f t="shared" si="5"/>
        <v>16</v>
      </c>
      <c r="M15" s="22">
        <f t="shared" si="6"/>
        <v>0.14680571023590158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1569454671</v>
      </c>
      <c r="E16" s="47">
        <f t="shared" si="0"/>
        <v>0.1810749071531644</v>
      </c>
      <c r="F16" s="43">
        <f t="shared" si="1"/>
        <v>1</v>
      </c>
      <c r="G16" s="62">
        <v>111744</v>
      </c>
      <c r="H16" s="48">
        <f t="shared" si="2"/>
        <v>1</v>
      </c>
      <c r="I16" s="62">
        <v>7890</v>
      </c>
      <c r="J16" s="43">
        <f t="shared" si="3"/>
        <v>1</v>
      </c>
      <c r="K16" s="49">
        <f t="shared" si="4"/>
        <v>198916.94182509507</v>
      </c>
      <c r="L16" s="43">
        <f t="shared" si="5"/>
        <v>1</v>
      </c>
      <c r="M16" s="22">
        <f t="shared" si="6"/>
        <v>0.79882555431811275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450515468</v>
      </c>
      <c r="E17" s="47">
        <f t="shared" si="0"/>
        <v>5.1977956449794409E-2</v>
      </c>
      <c r="F17" s="43">
        <f t="shared" si="1"/>
        <v>9</v>
      </c>
      <c r="G17" s="62">
        <v>32944</v>
      </c>
      <c r="H17" s="48">
        <f t="shared" si="2"/>
        <v>7</v>
      </c>
      <c r="I17" s="62">
        <v>4481</v>
      </c>
      <c r="J17" s="43">
        <f t="shared" si="3"/>
        <v>7</v>
      </c>
      <c r="K17" s="49">
        <f t="shared" si="4"/>
        <v>100539.04664137469</v>
      </c>
      <c r="L17" s="43">
        <f t="shared" si="5"/>
        <v>8</v>
      </c>
      <c r="M17" s="22">
        <f t="shared" si="6"/>
        <v>0.45368026728763794</v>
      </c>
      <c r="N17" s="15">
        <f t="shared" si="7"/>
        <v>7</v>
      </c>
    </row>
    <row r="18" spans="2:15" ht="18.75" customHeight="1">
      <c r="B18" s="17" t="s">
        <v>294</v>
      </c>
      <c r="C18" s="75"/>
      <c r="D18" s="62">
        <v>646970974</v>
      </c>
      <c r="E18" s="47">
        <f t="shared" si="0"/>
        <v>7.464389460397633E-2</v>
      </c>
      <c r="F18" s="43">
        <f t="shared" si="1"/>
        <v>5</v>
      </c>
      <c r="G18" s="62">
        <v>91931</v>
      </c>
      <c r="H18" s="48">
        <f t="shared" si="2"/>
        <v>2</v>
      </c>
      <c r="I18" s="62">
        <v>7200</v>
      </c>
      <c r="J18" s="43">
        <f t="shared" si="3"/>
        <v>2</v>
      </c>
      <c r="K18" s="49">
        <f t="shared" si="4"/>
        <v>89857.079722222217</v>
      </c>
      <c r="L18" s="43">
        <f t="shared" si="5"/>
        <v>9</v>
      </c>
      <c r="M18" s="22">
        <f t="shared" si="6"/>
        <v>0.72896628530930441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135152697</v>
      </c>
      <c r="E19" s="47">
        <f t="shared" si="0"/>
        <v>1.5593162716309353E-2</v>
      </c>
      <c r="F19" s="43">
        <f t="shared" si="1"/>
        <v>13</v>
      </c>
      <c r="G19" s="62">
        <v>29007</v>
      </c>
      <c r="H19" s="48">
        <f t="shared" si="2"/>
        <v>9</v>
      </c>
      <c r="I19" s="62">
        <v>4177</v>
      </c>
      <c r="J19" s="43">
        <f t="shared" si="3"/>
        <v>10</v>
      </c>
      <c r="K19" s="49">
        <f t="shared" si="4"/>
        <v>32356.40339956907</v>
      </c>
      <c r="L19" s="43">
        <f t="shared" si="5"/>
        <v>15</v>
      </c>
      <c r="M19" s="22">
        <f t="shared" si="6"/>
        <v>0.42290169079680062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1274927446</v>
      </c>
      <c r="E20" s="47">
        <f t="shared" si="0"/>
        <v>0.14709400225262767</v>
      </c>
      <c r="F20" s="43">
        <f t="shared" si="1"/>
        <v>2</v>
      </c>
      <c r="G20" s="62">
        <v>79612</v>
      </c>
      <c r="H20" s="48">
        <f t="shared" si="2"/>
        <v>4</v>
      </c>
      <c r="I20" s="62">
        <v>6598</v>
      </c>
      <c r="J20" s="43">
        <f t="shared" si="3"/>
        <v>4</v>
      </c>
      <c r="K20" s="49">
        <f t="shared" si="4"/>
        <v>193229.3795089421</v>
      </c>
      <c r="L20" s="43">
        <f t="shared" si="5"/>
        <v>3</v>
      </c>
      <c r="M20" s="22">
        <f t="shared" si="6"/>
        <v>0.66801660423205422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691257559</v>
      </c>
      <c r="E21" s="47">
        <f t="shared" si="0"/>
        <v>7.9753433232381682E-2</v>
      </c>
      <c r="F21" s="43">
        <f t="shared" si="1"/>
        <v>4</v>
      </c>
      <c r="G21" s="62">
        <v>39530</v>
      </c>
      <c r="H21" s="48">
        <f t="shared" si="2"/>
        <v>6</v>
      </c>
      <c r="I21" s="62">
        <v>4265</v>
      </c>
      <c r="J21" s="43">
        <f t="shared" si="3"/>
        <v>9</v>
      </c>
      <c r="K21" s="49">
        <f t="shared" si="4"/>
        <v>162076.80164126612</v>
      </c>
      <c r="L21" s="43">
        <f t="shared" si="5"/>
        <v>6</v>
      </c>
      <c r="M21" s="22">
        <f t="shared" si="6"/>
        <v>0.43181127872835884</v>
      </c>
      <c r="N21" s="15">
        <f t="shared" si="7"/>
        <v>9</v>
      </c>
    </row>
    <row r="22" spans="2:15" ht="18.75" customHeight="1">
      <c r="B22" s="17" t="s">
        <v>295</v>
      </c>
      <c r="C22" s="75"/>
      <c r="D22" s="62">
        <v>4780</v>
      </c>
      <c r="E22" s="47">
        <f t="shared" si="0"/>
        <v>5.5148968121560099E-7</v>
      </c>
      <c r="F22" s="43">
        <f t="shared" si="1"/>
        <v>21</v>
      </c>
      <c r="G22" s="62">
        <v>8</v>
      </c>
      <c r="H22" s="48">
        <f t="shared" si="2"/>
        <v>21</v>
      </c>
      <c r="I22" s="62">
        <v>4</v>
      </c>
      <c r="J22" s="43">
        <f t="shared" si="3"/>
        <v>21</v>
      </c>
      <c r="K22" s="49">
        <f t="shared" si="4"/>
        <v>1195</v>
      </c>
      <c r="L22" s="43">
        <f t="shared" si="5"/>
        <v>21</v>
      </c>
      <c r="M22" s="22">
        <f t="shared" si="6"/>
        <v>4.0498126961628026E-4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1396885</v>
      </c>
      <c r="E24" s="47">
        <f t="shared" si="0"/>
        <v>1.6116478312653865E-4</v>
      </c>
      <c r="F24" s="43">
        <f t="shared" si="1"/>
        <v>19</v>
      </c>
      <c r="G24" s="62">
        <v>1028</v>
      </c>
      <c r="H24" s="48">
        <f t="shared" si="2"/>
        <v>19</v>
      </c>
      <c r="I24" s="62">
        <v>284</v>
      </c>
      <c r="J24" s="43">
        <f t="shared" si="3"/>
        <v>19</v>
      </c>
      <c r="K24" s="49">
        <f t="shared" si="4"/>
        <v>4918.609154929577</v>
      </c>
      <c r="L24" s="43">
        <f t="shared" si="5"/>
        <v>20</v>
      </c>
      <c r="M24" s="22">
        <f t="shared" si="6"/>
        <v>2.8753670142755896E-2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121259756</v>
      </c>
      <c r="E25" s="47">
        <f t="shared" si="0"/>
        <v>1.3990272841155137E-2</v>
      </c>
      <c r="F25" s="43">
        <f t="shared" si="1"/>
        <v>14</v>
      </c>
      <c r="G25" s="62">
        <v>30302</v>
      </c>
      <c r="H25" s="48">
        <f t="shared" si="2"/>
        <v>8</v>
      </c>
      <c r="I25" s="62">
        <v>4588</v>
      </c>
      <c r="J25" s="43">
        <f t="shared" si="3"/>
        <v>6</v>
      </c>
      <c r="K25" s="49">
        <f t="shared" si="4"/>
        <v>26429.763731473409</v>
      </c>
      <c r="L25" s="43">
        <f t="shared" si="5"/>
        <v>17</v>
      </c>
      <c r="M25" s="22">
        <f t="shared" si="6"/>
        <v>0.46451351624987347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567232655</v>
      </c>
      <c r="E26" s="47">
        <f t="shared" si="0"/>
        <v>6.5444133071344973E-2</v>
      </c>
      <c r="F26" s="43">
        <f t="shared" si="1"/>
        <v>7</v>
      </c>
      <c r="G26" s="62">
        <v>17719</v>
      </c>
      <c r="H26" s="48">
        <f t="shared" si="2"/>
        <v>13</v>
      </c>
      <c r="I26" s="62">
        <v>3336</v>
      </c>
      <c r="J26" s="43">
        <f t="shared" si="3"/>
        <v>13</v>
      </c>
      <c r="K26" s="49">
        <f t="shared" si="4"/>
        <v>170033.76948441248</v>
      </c>
      <c r="L26" s="43">
        <f t="shared" si="5"/>
        <v>5</v>
      </c>
      <c r="M26" s="22">
        <f t="shared" si="6"/>
        <v>0.33775437885997772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58988331</v>
      </c>
      <c r="E27" s="47">
        <f t="shared" si="0"/>
        <v>6.805743903479153E-3</v>
      </c>
      <c r="F27" s="43">
        <f t="shared" si="1"/>
        <v>17</v>
      </c>
      <c r="G27" s="62">
        <v>17183</v>
      </c>
      <c r="H27" s="48">
        <f t="shared" si="2"/>
        <v>14</v>
      </c>
      <c r="I27" s="62">
        <v>2602</v>
      </c>
      <c r="J27" s="43">
        <f t="shared" si="3"/>
        <v>14</v>
      </c>
      <c r="K27" s="49">
        <f t="shared" si="4"/>
        <v>22670.380860876248</v>
      </c>
      <c r="L27" s="43">
        <f t="shared" si="5"/>
        <v>18</v>
      </c>
      <c r="M27" s="22">
        <f t="shared" si="6"/>
        <v>0.2634403158853903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92060844</v>
      </c>
      <c r="E28" s="47">
        <f t="shared" si="0"/>
        <v>1.0621465587865935E-2</v>
      </c>
      <c r="F28" s="43">
        <f t="shared" si="1"/>
        <v>15</v>
      </c>
      <c r="G28" s="62">
        <v>3539</v>
      </c>
      <c r="H28" s="48">
        <f t="shared" si="2"/>
        <v>18</v>
      </c>
      <c r="I28" s="62">
        <v>1801</v>
      </c>
      <c r="J28" s="43">
        <f t="shared" si="3"/>
        <v>17</v>
      </c>
      <c r="K28" s="62">
        <f t="shared" si="4"/>
        <v>51116.51526929484</v>
      </c>
      <c r="L28" s="43">
        <f t="shared" si="5"/>
        <v>12</v>
      </c>
      <c r="M28" s="22">
        <f t="shared" si="6"/>
        <v>0.18234281664473018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451751</v>
      </c>
      <c r="E29" s="52">
        <f t="shared" si="0"/>
        <v>5.2120505225696432E-5</v>
      </c>
      <c r="F29" s="43">
        <f t="shared" si="1"/>
        <v>20</v>
      </c>
      <c r="G29" s="63">
        <v>415</v>
      </c>
      <c r="H29" s="48">
        <f t="shared" si="2"/>
        <v>20</v>
      </c>
      <c r="I29" s="63">
        <v>46</v>
      </c>
      <c r="J29" s="43">
        <f t="shared" si="3"/>
        <v>20</v>
      </c>
      <c r="K29" s="53">
        <f t="shared" si="4"/>
        <v>9820.673913043478</v>
      </c>
      <c r="L29" s="43">
        <f t="shared" si="5"/>
        <v>19</v>
      </c>
      <c r="M29" s="29">
        <f t="shared" si="6"/>
        <v>4.6572846005872226E-3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8667433250</v>
      </c>
      <c r="E30" s="86"/>
      <c r="F30" s="87"/>
      <c r="G30" s="64">
        <v>222361</v>
      </c>
      <c r="H30" s="87"/>
      <c r="I30" s="64">
        <v>9191</v>
      </c>
      <c r="J30" s="87"/>
      <c r="K30" s="56">
        <f>IFERROR(D30/I30,0)</f>
        <v>943034.8438690023</v>
      </c>
      <c r="L30" s="87"/>
      <c r="M30" s="31">
        <f t="shared" si="6"/>
        <v>0.93054571226080796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20" priority="33" stopIfTrue="1">
      <formula>$F8&lt;=5</formula>
    </cfRule>
  </conditionalFormatting>
  <conditionalFormatting sqref="H8:H29">
    <cfRule type="expression" dxfId="119" priority="34" stopIfTrue="1">
      <formula>$H8&lt;=5</formula>
    </cfRule>
  </conditionalFormatting>
  <conditionalFormatting sqref="J8:J29">
    <cfRule type="expression" dxfId="118" priority="35" stopIfTrue="1">
      <formula>$J8&lt;=5</formula>
    </cfRule>
  </conditionalFormatting>
  <conditionalFormatting sqref="L8:L29">
    <cfRule type="expression" dxfId="117" priority="36" stopIfTrue="1">
      <formula>$L8&lt;=5</formula>
    </cfRule>
  </conditionalFormatting>
  <conditionalFormatting sqref="E8:E29">
    <cfRule type="expression" dxfId="116" priority="31" stopIfTrue="1">
      <formula>$F8&lt;=5</formula>
    </cfRule>
  </conditionalFormatting>
  <conditionalFormatting sqref="G8:G29">
    <cfRule type="expression" dxfId="115" priority="29" stopIfTrue="1">
      <formula>$H8&lt;=5</formula>
    </cfRule>
  </conditionalFormatting>
  <conditionalFormatting sqref="I8:I29">
    <cfRule type="expression" dxfId="114" priority="27" stopIfTrue="1">
      <formula>$J8&lt;=5</formula>
    </cfRule>
  </conditionalFormatting>
  <conditionalFormatting sqref="K8:K29">
    <cfRule type="expression" dxfId="113" priority="25" stopIfTrue="1">
      <formula>$L8&lt;=5</formula>
    </cfRule>
  </conditionalFormatting>
  <conditionalFormatting sqref="D8:D29">
    <cfRule type="expression" dxfId="112" priority="23" stopIfTrue="1">
      <formula>$F8&lt;=5</formula>
    </cfRule>
  </conditionalFormatting>
  <conditionalFormatting sqref="N8:N29">
    <cfRule type="expression" dxfId="111" priority="17" stopIfTrue="1">
      <formula>$N8&lt;=5</formula>
    </cfRule>
  </conditionalFormatting>
  <conditionalFormatting sqref="M8:M29">
    <cfRule type="expression" dxfId="110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263</v>
      </c>
    </row>
    <row r="3" spans="1:14" s="1" customFormat="1" ht="18.75" customHeight="1">
      <c r="A3" s="37"/>
      <c r="B3" s="97" t="s">
        <v>179</v>
      </c>
      <c r="C3" s="98"/>
      <c r="D3" s="106">
        <v>4881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52857790</v>
      </c>
      <c r="E8" s="42">
        <f t="shared" ref="E8:E29" si="0">IFERROR(D8/$D$30,0)</f>
        <v>1.3423059257277478E-2</v>
      </c>
      <c r="F8" s="43">
        <f>_xlfn.IFS(D8&gt;0,RANK(D8,$D$8:$D$29,0),D8=0,"-")</f>
        <v>15</v>
      </c>
      <c r="G8" s="61">
        <v>9250</v>
      </c>
      <c r="H8" s="48">
        <f>_xlfn.IFS(G8&gt;0,RANK(G8,$G$8:$G$29,0),G8=0,"-")</f>
        <v>13</v>
      </c>
      <c r="I8" s="61">
        <v>1717</v>
      </c>
      <c r="J8" s="43">
        <f>_xlfn.IFS(I8&gt;0,RANK(I8,$I$8:$I$29,0),I8=0,"-")</f>
        <v>12</v>
      </c>
      <c r="K8" s="44">
        <f>IFERROR(D8/I8,0)</f>
        <v>30784.967967384975</v>
      </c>
      <c r="L8" s="43">
        <f>_xlfn.IFS(K8&gt;0,RANK(K8,$K$8:$K$29,0),K8=0,"-")</f>
        <v>14</v>
      </c>
      <c r="M8" s="16">
        <f>IFERROR(I8/$D$3,0)</f>
        <v>0.35177217783241138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468856529</v>
      </c>
      <c r="E9" s="47">
        <f t="shared" si="0"/>
        <v>0.11906454984077913</v>
      </c>
      <c r="F9" s="43">
        <f t="shared" ref="F9:F29" si="1">_xlfn.IFS(D9&gt;0,RANK(D9,$D$8:$D$29,0),D9=0,"-")</f>
        <v>3</v>
      </c>
      <c r="G9" s="62">
        <v>12021</v>
      </c>
      <c r="H9" s="48">
        <f t="shared" ref="H9:H29" si="2">_xlfn.IFS(G9&gt;0,RANK(G9,$G$8:$G$29,0),G9=0,"-")</f>
        <v>11</v>
      </c>
      <c r="I9" s="62">
        <v>2104</v>
      </c>
      <c r="J9" s="43">
        <f t="shared" ref="J9:J29" si="3">_xlfn.IFS(I9&gt;0,RANK(I9,$I$8:$I$29,0),I9=0,"-")</f>
        <v>10</v>
      </c>
      <c r="K9" s="49">
        <f t="shared" ref="K9:K29" si="4">IFERROR(D9/I9,0)</f>
        <v>222840.55560836502</v>
      </c>
      <c r="L9" s="43">
        <f t="shared" ref="L9:L29" si="5">_xlfn.IFS(K9&gt;0,RANK(K9,$K$8:$K$29,0),K9=0,"-")</f>
        <v>1</v>
      </c>
      <c r="M9" s="22">
        <f t="shared" ref="M9:M30" si="6">IFERROR(I9/$D$3,0)</f>
        <v>0.43105920917844703</v>
      </c>
      <c r="N9" s="15">
        <f t="shared" ref="N9:N29" si="7">_xlfn.IFS(M9&gt;0,RANK(M9,$M$8:$M$29,0),M9=0,"-")</f>
        <v>10</v>
      </c>
    </row>
    <row r="10" spans="1:14" ht="18.75" customHeight="1">
      <c r="B10" s="45" t="s">
        <v>30</v>
      </c>
      <c r="C10" s="46"/>
      <c r="D10" s="62">
        <v>47564140</v>
      </c>
      <c r="E10" s="47">
        <f t="shared" si="0"/>
        <v>1.2078754517384136E-2</v>
      </c>
      <c r="F10" s="43">
        <f t="shared" si="1"/>
        <v>16</v>
      </c>
      <c r="G10" s="62">
        <v>3971</v>
      </c>
      <c r="H10" s="48">
        <f t="shared" si="2"/>
        <v>16</v>
      </c>
      <c r="I10" s="62">
        <v>783</v>
      </c>
      <c r="J10" s="43">
        <f t="shared" si="3"/>
        <v>17</v>
      </c>
      <c r="K10" s="49">
        <f t="shared" si="4"/>
        <v>60746.028097062583</v>
      </c>
      <c r="L10" s="43">
        <f t="shared" si="5"/>
        <v>12</v>
      </c>
      <c r="M10" s="22">
        <f t="shared" si="6"/>
        <v>0.1604179471419791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224952564</v>
      </c>
      <c r="E11" s="47">
        <f t="shared" si="0"/>
        <v>5.7125952421554223E-2</v>
      </c>
      <c r="F11" s="43">
        <f t="shared" si="1"/>
        <v>9</v>
      </c>
      <c r="G11" s="62">
        <v>44533</v>
      </c>
      <c r="H11" s="48">
        <f t="shared" si="2"/>
        <v>3</v>
      </c>
      <c r="I11" s="62">
        <v>3398</v>
      </c>
      <c r="J11" s="43">
        <f t="shared" si="3"/>
        <v>3</v>
      </c>
      <c r="K11" s="49">
        <f t="shared" si="4"/>
        <v>66201.460859329018</v>
      </c>
      <c r="L11" s="43">
        <f t="shared" si="5"/>
        <v>11</v>
      </c>
      <c r="M11" s="22">
        <f t="shared" si="6"/>
        <v>0.69616881786519158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111862536</v>
      </c>
      <c r="E12" s="47">
        <f t="shared" si="0"/>
        <v>2.8407117463619559E-2</v>
      </c>
      <c r="F12" s="43">
        <f t="shared" si="1"/>
        <v>11</v>
      </c>
      <c r="G12" s="62">
        <v>9712</v>
      </c>
      <c r="H12" s="48">
        <f t="shared" si="2"/>
        <v>12</v>
      </c>
      <c r="I12" s="62">
        <v>985</v>
      </c>
      <c r="J12" s="43">
        <f t="shared" si="3"/>
        <v>16</v>
      </c>
      <c r="K12" s="49">
        <f t="shared" si="4"/>
        <v>113566.02639593909</v>
      </c>
      <c r="L12" s="43">
        <f t="shared" si="5"/>
        <v>6</v>
      </c>
      <c r="M12" s="22">
        <f t="shared" si="6"/>
        <v>0.20180290923990984</v>
      </c>
      <c r="N12" s="15">
        <f t="shared" si="7"/>
        <v>16</v>
      </c>
    </row>
    <row r="13" spans="1:14" ht="18.75" customHeight="1">
      <c r="B13" s="45" t="s">
        <v>140</v>
      </c>
      <c r="C13" s="46"/>
      <c r="D13" s="62">
        <v>241549749</v>
      </c>
      <c r="E13" s="47">
        <f t="shared" si="0"/>
        <v>6.134075212769019E-2</v>
      </c>
      <c r="F13" s="43">
        <f t="shared" si="1"/>
        <v>7</v>
      </c>
      <c r="G13" s="62">
        <v>30568</v>
      </c>
      <c r="H13" s="48">
        <f t="shared" si="2"/>
        <v>5</v>
      </c>
      <c r="I13" s="62">
        <v>2218</v>
      </c>
      <c r="J13" s="43">
        <f t="shared" si="3"/>
        <v>7</v>
      </c>
      <c r="K13" s="49">
        <f t="shared" si="4"/>
        <v>108904.30522993689</v>
      </c>
      <c r="L13" s="43">
        <f t="shared" si="5"/>
        <v>7</v>
      </c>
      <c r="M13" s="22">
        <f t="shared" si="6"/>
        <v>0.45441507887727922</v>
      </c>
      <c r="N13" s="15">
        <f t="shared" si="7"/>
        <v>7</v>
      </c>
    </row>
    <row r="14" spans="1:14" ht="18.75" customHeight="1">
      <c r="B14" s="45" t="s">
        <v>141</v>
      </c>
      <c r="C14" s="46"/>
      <c r="D14" s="62">
        <v>128418834</v>
      </c>
      <c r="E14" s="47">
        <f t="shared" si="0"/>
        <v>3.2611534052643512E-2</v>
      </c>
      <c r="F14" s="43">
        <f t="shared" si="1"/>
        <v>10</v>
      </c>
      <c r="G14" s="62">
        <v>16307</v>
      </c>
      <c r="H14" s="48">
        <f t="shared" si="2"/>
        <v>9</v>
      </c>
      <c r="I14" s="62">
        <v>2183</v>
      </c>
      <c r="J14" s="43">
        <f t="shared" si="3"/>
        <v>8</v>
      </c>
      <c r="K14" s="49">
        <f t="shared" si="4"/>
        <v>58826.76775080165</v>
      </c>
      <c r="L14" s="43">
        <f t="shared" si="5"/>
        <v>13</v>
      </c>
      <c r="M14" s="22">
        <f t="shared" si="6"/>
        <v>0.44724441712763779</v>
      </c>
      <c r="N14" s="15">
        <f t="shared" si="7"/>
        <v>8</v>
      </c>
    </row>
    <row r="15" spans="1:14" ht="18.75" customHeight="1">
      <c r="B15" s="45" t="s">
        <v>35</v>
      </c>
      <c r="C15" s="46"/>
      <c r="D15" s="62">
        <v>13942732</v>
      </c>
      <c r="E15" s="47">
        <f t="shared" si="0"/>
        <v>3.5407102310622317E-3</v>
      </c>
      <c r="F15" s="43">
        <f t="shared" si="1"/>
        <v>18</v>
      </c>
      <c r="G15" s="62">
        <v>2956</v>
      </c>
      <c r="H15" s="48">
        <f t="shared" si="2"/>
        <v>17</v>
      </c>
      <c r="I15" s="62">
        <v>584</v>
      </c>
      <c r="J15" s="43">
        <f t="shared" si="3"/>
        <v>18</v>
      </c>
      <c r="K15" s="49">
        <f t="shared" si="4"/>
        <v>23874.54109589041</v>
      </c>
      <c r="L15" s="43">
        <f t="shared" si="5"/>
        <v>18</v>
      </c>
      <c r="M15" s="22">
        <f t="shared" si="6"/>
        <v>0.11964761319401762</v>
      </c>
      <c r="N15" s="15">
        <f t="shared" si="7"/>
        <v>18</v>
      </c>
    </row>
    <row r="16" spans="1:14" ht="18.75" customHeight="1">
      <c r="B16" s="45" t="s">
        <v>161</v>
      </c>
      <c r="C16" s="46"/>
      <c r="D16" s="62">
        <v>697760581</v>
      </c>
      <c r="E16" s="47">
        <f t="shared" si="0"/>
        <v>0.1771939694443404</v>
      </c>
      <c r="F16" s="43">
        <f t="shared" si="1"/>
        <v>1</v>
      </c>
      <c r="G16" s="62">
        <v>58124</v>
      </c>
      <c r="H16" s="48">
        <f t="shared" si="2"/>
        <v>1</v>
      </c>
      <c r="I16" s="62">
        <v>3722</v>
      </c>
      <c r="J16" s="43">
        <f t="shared" si="3"/>
        <v>1</v>
      </c>
      <c r="K16" s="49">
        <f t="shared" si="4"/>
        <v>187469.2587318646</v>
      </c>
      <c r="L16" s="43">
        <f t="shared" si="5"/>
        <v>3</v>
      </c>
      <c r="M16" s="22">
        <f t="shared" si="6"/>
        <v>0.76254865806187255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231755153</v>
      </c>
      <c r="E17" s="47">
        <f t="shared" si="0"/>
        <v>5.8853447181548987E-2</v>
      </c>
      <c r="F17" s="43">
        <f t="shared" si="1"/>
        <v>8</v>
      </c>
      <c r="G17" s="62">
        <v>20418</v>
      </c>
      <c r="H17" s="48">
        <f t="shared" si="2"/>
        <v>6</v>
      </c>
      <c r="I17" s="62">
        <v>2391</v>
      </c>
      <c r="J17" s="43">
        <f t="shared" si="3"/>
        <v>6</v>
      </c>
      <c r="K17" s="49">
        <f t="shared" si="4"/>
        <v>96928.127561689675</v>
      </c>
      <c r="L17" s="43">
        <f t="shared" si="5"/>
        <v>8</v>
      </c>
      <c r="M17" s="22">
        <f t="shared" si="6"/>
        <v>0.48985863552550707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278343070</v>
      </c>
      <c r="E18" s="47">
        <f t="shared" si="0"/>
        <v>7.0684293128080708E-2</v>
      </c>
      <c r="F18" s="43">
        <f t="shared" si="1"/>
        <v>5</v>
      </c>
      <c r="G18" s="62">
        <v>46234</v>
      </c>
      <c r="H18" s="48">
        <f t="shared" si="2"/>
        <v>2</v>
      </c>
      <c r="I18" s="62">
        <v>3477</v>
      </c>
      <c r="J18" s="43">
        <f t="shared" si="3"/>
        <v>2</v>
      </c>
      <c r="K18" s="49">
        <f t="shared" si="4"/>
        <v>80052.651711245329</v>
      </c>
      <c r="L18" s="43">
        <f t="shared" si="5"/>
        <v>9</v>
      </c>
      <c r="M18" s="22">
        <f t="shared" si="6"/>
        <v>0.71235402581438234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62455778</v>
      </c>
      <c r="E19" s="47">
        <f t="shared" si="0"/>
        <v>1.5860436258371132E-2</v>
      </c>
      <c r="F19" s="43">
        <f t="shared" si="1"/>
        <v>14</v>
      </c>
      <c r="G19" s="62">
        <v>15340</v>
      </c>
      <c r="H19" s="48">
        <f t="shared" si="2"/>
        <v>10</v>
      </c>
      <c r="I19" s="62">
        <v>2174</v>
      </c>
      <c r="J19" s="43">
        <f t="shared" si="3"/>
        <v>9</v>
      </c>
      <c r="K19" s="49">
        <f t="shared" si="4"/>
        <v>28728.508739650413</v>
      </c>
      <c r="L19" s="43">
        <f t="shared" si="5"/>
        <v>15</v>
      </c>
      <c r="M19" s="22">
        <f t="shared" si="6"/>
        <v>0.44540053267773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611592667</v>
      </c>
      <c r="E20" s="47">
        <f t="shared" si="0"/>
        <v>0.15531191543303971</v>
      </c>
      <c r="F20" s="43">
        <f t="shared" si="1"/>
        <v>2</v>
      </c>
      <c r="G20" s="62">
        <v>44054</v>
      </c>
      <c r="H20" s="48">
        <f t="shared" si="2"/>
        <v>4</v>
      </c>
      <c r="I20" s="62">
        <v>3337</v>
      </c>
      <c r="J20" s="43">
        <f t="shared" si="3"/>
        <v>4</v>
      </c>
      <c r="K20" s="49">
        <f t="shared" si="4"/>
        <v>183276.19628408749</v>
      </c>
      <c r="L20" s="43">
        <f t="shared" si="5"/>
        <v>4</v>
      </c>
      <c r="M20" s="22">
        <f t="shared" si="6"/>
        <v>0.68367137881581641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265448131</v>
      </c>
      <c r="E21" s="47">
        <f t="shared" si="0"/>
        <v>6.7409666430370149E-2</v>
      </c>
      <c r="F21" s="43">
        <f t="shared" si="1"/>
        <v>6</v>
      </c>
      <c r="G21" s="62">
        <v>18758</v>
      </c>
      <c r="H21" s="48">
        <f t="shared" si="2"/>
        <v>7</v>
      </c>
      <c r="I21" s="62">
        <v>1916</v>
      </c>
      <c r="J21" s="43">
        <f t="shared" si="3"/>
        <v>11</v>
      </c>
      <c r="K21" s="49">
        <f t="shared" si="4"/>
        <v>138542.86586638831</v>
      </c>
      <c r="L21" s="43">
        <f t="shared" si="5"/>
        <v>5</v>
      </c>
      <c r="M21" s="22">
        <f t="shared" si="6"/>
        <v>0.39254251178037286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3743</v>
      </c>
      <c r="E22" s="47">
        <f t="shared" si="0"/>
        <v>9.5052235063156441E-7</v>
      </c>
      <c r="F22" s="43">
        <f t="shared" si="1"/>
        <v>21</v>
      </c>
      <c r="G22" s="62">
        <v>4</v>
      </c>
      <c r="H22" s="48">
        <f t="shared" si="2"/>
        <v>21</v>
      </c>
      <c r="I22" s="62">
        <v>3</v>
      </c>
      <c r="J22" s="43">
        <f t="shared" si="3"/>
        <v>21</v>
      </c>
      <c r="K22" s="49">
        <f t="shared" si="4"/>
        <v>1247.6666666666667</v>
      </c>
      <c r="L22" s="43">
        <f t="shared" si="5"/>
        <v>21</v>
      </c>
      <c r="M22" s="22">
        <f t="shared" si="6"/>
        <v>6.1462814996926854E-4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56</v>
      </c>
      <c r="C24" s="46"/>
      <c r="D24" s="62">
        <v>695330</v>
      </c>
      <c r="E24" s="47">
        <f t="shared" si="0"/>
        <v>1.7657673151606884E-4</v>
      </c>
      <c r="F24" s="43">
        <f t="shared" si="1"/>
        <v>19</v>
      </c>
      <c r="G24" s="62">
        <v>322</v>
      </c>
      <c r="H24" s="48">
        <f t="shared" si="2"/>
        <v>19</v>
      </c>
      <c r="I24" s="62">
        <v>91</v>
      </c>
      <c r="J24" s="43">
        <f t="shared" si="3"/>
        <v>19</v>
      </c>
      <c r="K24" s="49">
        <f t="shared" si="4"/>
        <v>7640.9890109890111</v>
      </c>
      <c r="L24" s="43">
        <f t="shared" si="5"/>
        <v>19</v>
      </c>
      <c r="M24" s="22">
        <f t="shared" si="6"/>
        <v>1.8643720549067815E-2</v>
      </c>
      <c r="N24" s="15">
        <f t="shared" si="7"/>
        <v>19</v>
      </c>
    </row>
    <row r="25" spans="2:15" ht="18.75" customHeight="1">
      <c r="B25" s="45" t="s">
        <v>162</v>
      </c>
      <c r="C25" s="46"/>
      <c r="D25" s="62">
        <v>68929632</v>
      </c>
      <c r="E25" s="47">
        <f t="shared" si="0"/>
        <v>1.7504449862893054E-2</v>
      </c>
      <c r="F25" s="43">
        <f t="shared" si="1"/>
        <v>13</v>
      </c>
      <c r="G25" s="62">
        <v>18085</v>
      </c>
      <c r="H25" s="48">
        <f t="shared" si="2"/>
        <v>8</v>
      </c>
      <c r="I25" s="62">
        <v>2428</v>
      </c>
      <c r="J25" s="43">
        <f t="shared" si="3"/>
        <v>5</v>
      </c>
      <c r="K25" s="49">
        <f t="shared" si="4"/>
        <v>28389.469522240528</v>
      </c>
      <c r="L25" s="43">
        <f t="shared" si="5"/>
        <v>16</v>
      </c>
      <c r="M25" s="22">
        <f t="shared" si="6"/>
        <v>0.49743904937512806</v>
      </c>
      <c r="N25" s="15">
        <f t="shared" si="7"/>
        <v>5</v>
      </c>
    </row>
    <row r="26" spans="2:15" ht="18.75" customHeight="1">
      <c r="B26" s="45" t="s">
        <v>163</v>
      </c>
      <c r="C26" s="46"/>
      <c r="D26" s="62">
        <v>319444205</v>
      </c>
      <c r="E26" s="47">
        <f t="shared" si="0"/>
        <v>8.1121789108263787E-2</v>
      </c>
      <c r="F26" s="43">
        <f t="shared" si="1"/>
        <v>4</v>
      </c>
      <c r="G26" s="62">
        <v>8927</v>
      </c>
      <c r="H26" s="48">
        <f t="shared" si="2"/>
        <v>14</v>
      </c>
      <c r="I26" s="62">
        <v>1620</v>
      </c>
      <c r="J26" s="43">
        <f t="shared" si="3"/>
        <v>13</v>
      </c>
      <c r="K26" s="49">
        <f t="shared" si="4"/>
        <v>197187.78086419753</v>
      </c>
      <c r="L26" s="43">
        <f t="shared" si="5"/>
        <v>2</v>
      </c>
      <c r="M26" s="22">
        <f t="shared" si="6"/>
        <v>0.33189920098340503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28383349</v>
      </c>
      <c r="E27" s="47">
        <f t="shared" si="0"/>
        <v>7.2078566952380619E-3</v>
      </c>
      <c r="F27" s="43">
        <f t="shared" si="1"/>
        <v>17</v>
      </c>
      <c r="G27" s="62">
        <v>8595</v>
      </c>
      <c r="H27" s="48">
        <f t="shared" si="2"/>
        <v>15</v>
      </c>
      <c r="I27" s="62">
        <v>1123</v>
      </c>
      <c r="J27" s="43">
        <f t="shared" si="3"/>
        <v>14</v>
      </c>
      <c r="K27" s="49">
        <f t="shared" si="4"/>
        <v>25274.576135351737</v>
      </c>
      <c r="L27" s="43">
        <f t="shared" si="5"/>
        <v>17</v>
      </c>
      <c r="M27" s="22">
        <f t="shared" si="6"/>
        <v>0.23007580413849621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82684392</v>
      </c>
      <c r="E28" s="47">
        <f t="shared" si="0"/>
        <v>2.0997425232268694E-2</v>
      </c>
      <c r="F28" s="43">
        <f t="shared" si="1"/>
        <v>12</v>
      </c>
      <c r="G28" s="62">
        <v>2600</v>
      </c>
      <c r="H28" s="48">
        <f t="shared" si="2"/>
        <v>18</v>
      </c>
      <c r="I28" s="62">
        <v>1089</v>
      </c>
      <c r="J28" s="43">
        <f t="shared" si="3"/>
        <v>15</v>
      </c>
      <c r="K28" s="62">
        <f t="shared" si="4"/>
        <v>75926.898071625343</v>
      </c>
      <c r="L28" s="43">
        <f t="shared" si="5"/>
        <v>10</v>
      </c>
      <c r="M28" s="22">
        <f t="shared" si="6"/>
        <v>0.22311001843884451</v>
      </c>
      <c r="N28" s="15">
        <f t="shared" si="7"/>
        <v>15</v>
      </c>
    </row>
    <row r="29" spans="2:15" ht="18.75" customHeight="1" thickBot="1">
      <c r="B29" s="50" t="s">
        <v>164</v>
      </c>
      <c r="C29" s="51"/>
      <c r="D29" s="63">
        <v>333905</v>
      </c>
      <c r="E29" s="52">
        <f t="shared" si="0"/>
        <v>8.479405970815723E-5</v>
      </c>
      <c r="F29" s="43">
        <f t="shared" si="1"/>
        <v>20</v>
      </c>
      <c r="G29" s="63">
        <v>321</v>
      </c>
      <c r="H29" s="48">
        <f t="shared" si="2"/>
        <v>20</v>
      </c>
      <c r="I29" s="63">
        <v>45</v>
      </c>
      <c r="J29" s="43">
        <f t="shared" si="3"/>
        <v>20</v>
      </c>
      <c r="K29" s="53">
        <f t="shared" si="4"/>
        <v>7420.1111111111113</v>
      </c>
      <c r="L29" s="43">
        <f t="shared" si="5"/>
        <v>20</v>
      </c>
      <c r="M29" s="29">
        <f t="shared" si="6"/>
        <v>9.2194222495390298E-3</v>
      </c>
      <c r="N29" s="15">
        <f t="shared" si="7"/>
        <v>20</v>
      </c>
    </row>
    <row r="30" spans="2:15" ht="18.75" customHeight="1" thickTop="1">
      <c r="B30" s="54" t="s">
        <v>62</v>
      </c>
      <c r="C30" s="55"/>
      <c r="D30" s="64">
        <v>3937834810</v>
      </c>
      <c r="E30" s="86"/>
      <c r="F30" s="87"/>
      <c r="G30" s="64">
        <v>121106</v>
      </c>
      <c r="H30" s="87"/>
      <c r="I30" s="64">
        <v>4568</v>
      </c>
      <c r="J30" s="87"/>
      <c r="K30" s="56">
        <f>IFERROR(D30/I30,0)</f>
        <v>862047.90061295975</v>
      </c>
      <c r="L30" s="87"/>
      <c r="M30" s="31">
        <f t="shared" si="6"/>
        <v>0.93587379635320633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9" priority="33" stopIfTrue="1">
      <formula>$F8&lt;=5</formula>
    </cfRule>
  </conditionalFormatting>
  <conditionalFormatting sqref="H8:H29">
    <cfRule type="expression" dxfId="108" priority="34" stopIfTrue="1">
      <formula>$H8&lt;=5</formula>
    </cfRule>
  </conditionalFormatting>
  <conditionalFormatting sqref="J8:J29">
    <cfRule type="expression" dxfId="107" priority="35" stopIfTrue="1">
      <formula>$J8&lt;=5</formula>
    </cfRule>
  </conditionalFormatting>
  <conditionalFormatting sqref="L8:L29">
    <cfRule type="expression" dxfId="106" priority="36" stopIfTrue="1">
      <formula>$L8&lt;=5</formula>
    </cfRule>
  </conditionalFormatting>
  <conditionalFormatting sqref="E8:E29">
    <cfRule type="expression" dxfId="105" priority="31" stopIfTrue="1">
      <formula>$F8&lt;=5</formula>
    </cfRule>
  </conditionalFormatting>
  <conditionalFormatting sqref="G8:G29">
    <cfRule type="expression" dxfId="104" priority="29" stopIfTrue="1">
      <formula>$H8&lt;=5</formula>
    </cfRule>
  </conditionalFormatting>
  <conditionalFormatting sqref="I8:I29">
    <cfRule type="expression" dxfId="103" priority="27" stopIfTrue="1">
      <formula>$J8&lt;=5</formula>
    </cfRule>
  </conditionalFormatting>
  <conditionalFormatting sqref="K8:K29">
    <cfRule type="expression" dxfId="102" priority="25" stopIfTrue="1">
      <formula>$L8&lt;=5</formula>
    </cfRule>
  </conditionalFormatting>
  <conditionalFormatting sqref="D8:D29">
    <cfRule type="expression" dxfId="101" priority="23" stopIfTrue="1">
      <formula>$F8&lt;=5</formula>
    </cfRule>
  </conditionalFormatting>
  <conditionalFormatting sqref="N8:N29">
    <cfRule type="expression" dxfId="100" priority="17" stopIfTrue="1">
      <formula>$N8&lt;=5</formula>
    </cfRule>
  </conditionalFormatting>
  <conditionalFormatting sqref="M8:M29">
    <cfRule type="expression" dxfId="99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264</v>
      </c>
    </row>
    <row r="3" spans="1:14" s="1" customFormat="1" ht="18.75" customHeight="1">
      <c r="A3" s="37"/>
      <c r="B3" s="97" t="s">
        <v>179</v>
      </c>
      <c r="C3" s="98"/>
      <c r="D3" s="106">
        <v>5005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69989361</v>
      </c>
      <c r="E8" s="42">
        <f t="shared" ref="E8:E29" si="0">IFERROR(D8/$D$30,0)</f>
        <v>1.9634465584480638E-2</v>
      </c>
      <c r="F8" s="43">
        <f>_xlfn.IFS(D8&gt;0,RANK(D8,$D$8:$D$29,0),D8=0,"-")</f>
        <v>12</v>
      </c>
      <c r="G8" s="61">
        <v>9967</v>
      </c>
      <c r="H8" s="48">
        <f>_xlfn.IFS(G8&gt;0,RANK(G8,$G$8:$G$29,0),G8=0,"-")</f>
        <v>12</v>
      </c>
      <c r="I8" s="61">
        <v>1729</v>
      </c>
      <c r="J8" s="43">
        <f>_xlfn.IFS(I8&gt;0,RANK(I8,$I$8:$I$29,0),I8=0,"-")</f>
        <v>12</v>
      </c>
      <c r="K8" s="44">
        <f>IFERROR(D8/I8,0)</f>
        <v>40479.676691729321</v>
      </c>
      <c r="L8" s="43">
        <f>_xlfn.IFS(K8&gt;0,RANK(K8,$K$8:$K$29,0),K8=0,"-")</f>
        <v>14</v>
      </c>
      <c r="M8" s="16">
        <f>IFERROR(I8/$D$3,0)</f>
        <v>0.34545454545454546</v>
      </c>
      <c r="N8" s="15">
        <f>_xlfn.IFS(M8&gt;0,RANK(M8,$M$8:$M$29,0),M8=0,"-")</f>
        <v>12</v>
      </c>
    </row>
    <row r="9" spans="1:14" ht="18.75" customHeight="1">
      <c r="B9" s="45" t="s">
        <v>165</v>
      </c>
      <c r="C9" s="46"/>
      <c r="D9" s="62">
        <v>470243325</v>
      </c>
      <c r="E9" s="47">
        <f t="shared" si="0"/>
        <v>0.13191971249807871</v>
      </c>
      <c r="F9" s="43">
        <f t="shared" ref="F9:F29" si="1">_xlfn.IFS(D9&gt;0,RANK(D9,$D$8:$D$29,0),D9=0,"-")</f>
        <v>2</v>
      </c>
      <c r="G9" s="62">
        <v>11432</v>
      </c>
      <c r="H9" s="48">
        <f t="shared" ref="H9:H29" si="2">_xlfn.IFS(G9&gt;0,RANK(G9,$G$8:$G$29,0),G9=0,"-")</f>
        <v>11</v>
      </c>
      <c r="I9" s="62">
        <v>2135</v>
      </c>
      <c r="J9" s="43">
        <f t="shared" ref="J9:J29" si="3">_xlfn.IFS(I9&gt;0,RANK(I9,$I$8:$I$29,0),I9=0,"-")</f>
        <v>7</v>
      </c>
      <c r="K9" s="49">
        <f t="shared" ref="K9:K29" si="4">IFERROR(D9/I9,0)</f>
        <v>220254.48477751756</v>
      </c>
      <c r="L9" s="43">
        <f t="shared" ref="L9:L29" si="5">_xlfn.IFS(K9&gt;0,RANK(K9,$K$8:$K$29,0),K9=0,"-")</f>
        <v>1</v>
      </c>
      <c r="M9" s="22">
        <f t="shared" ref="M9:M30" si="6">IFERROR(I9/$D$3,0)</f>
        <v>0.42657342657342656</v>
      </c>
      <c r="N9" s="15">
        <f t="shared" ref="N9:N29" si="7">_xlfn.IFS(M9&gt;0,RANK(M9,$M$8:$M$29,0),M9=0,"-")</f>
        <v>7</v>
      </c>
    </row>
    <row r="10" spans="1:14" ht="18.75" customHeight="1">
      <c r="B10" s="45" t="s">
        <v>48</v>
      </c>
      <c r="C10" s="46"/>
      <c r="D10" s="62">
        <v>36102269</v>
      </c>
      <c r="E10" s="47">
        <f t="shared" si="0"/>
        <v>1.0127950135195008E-2</v>
      </c>
      <c r="F10" s="43">
        <f t="shared" si="1"/>
        <v>16</v>
      </c>
      <c r="G10" s="62">
        <v>4053</v>
      </c>
      <c r="H10" s="48">
        <f t="shared" si="2"/>
        <v>16</v>
      </c>
      <c r="I10" s="62">
        <v>838</v>
      </c>
      <c r="J10" s="43">
        <f t="shared" si="3"/>
        <v>17</v>
      </c>
      <c r="K10" s="49">
        <f t="shared" si="4"/>
        <v>43081.466587112169</v>
      </c>
      <c r="L10" s="43">
        <f t="shared" si="5"/>
        <v>13</v>
      </c>
      <c r="M10" s="22">
        <f t="shared" si="6"/>
        <v>0.16743256743256743</v>
      </c>
      <c r="N10" s="15">
        <f t="shared" si="7"/>
        <v>17</v>
      </c>
    </row>
    <row r="11" spans="1:14" ht="18.75" customHeight="1">
      <c r="B11" s="45" t="s">
        <v>147</v>
      </c>
      <c r="C11" s="46"/>
      <c r="D11" s="62">
        <v>314788818</v>
      </c>
      <c r="E11" s="47">
        <f t="shared" si="0"/>
        <v>8.8309281940727236E-2</v>
      </c>
      <c r="F11" s="43">
        <f t="shared" si="1"/>
        <v>4</v>
      </c>
      <c r="G11" s="62">
        <v>46671</v>
      </c>
      <c r="H11" s="48">
        <f t="shared" si="2"/>
        <v>2</v>
      </c>
      <c r="I11" s="62">
        <v>3268</v>
      </c>
      <c r="J11" s="43">
        <f t="shared" si="3"/>
        <v>3</v>
      </c>
      <c r="K11" s="49">
        <f t="shared" si="4"/>
        <v>96324.607711138306</v>
      </c>
      <c r="L11" s="43">
        <f t="shared" si="5"/>
        <v>7</v>
      </c>
      <c r="M11" s="22">
        <f t="shared" si="6"/>
        <v>0.65294705294705291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80804411</v>
      </c>
      <c r="E12" s="47">
        <f t="shared" si="0"/>
        <v>2.266846566657079E-2</v>
      </c>
      <c r="F12" s="43">
        <f t="shared" si="1"/>
        <v>11</v>
      </c>
      <c r="G12" s="62">
        <v>8502</v>
      </c>
      <c r="H12" s="48">
        <f t="shared" si="2"/>
        <v>13</v>
      </c>
      <c r="I12" s="62">
        <v>904</v>
      </c>
      <c r="J12" s="43">
        <f t="shared" si="3"/>
        <v>16</v>
      </c>
      <c r="K12" s="49">
        <f t="shared" si="4"/>
        <v>89385.410398230088</v>
      </c>
      <c r="L12" s="43">
        <f t="shared" si="5"/>
        <v>9</v>
      </c>
      <c r="M12" s="22">
        <f t="shared" si="6"/>
        <v>0.18061938061938063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195560090</v>
      </c>
      <c r="E13" s="47">
        <f t="shared" si="0"/>
        <v>5.486145039676725E-2</v>
      </c>
      <c r="F13" s="43">
        <f t="shared" si="1"/>
        <v>8</v>
      </c>
      <c r="G13" s="62">
        <v>29784</v>
      </c>
      <c r="H13" s="48">
        <f t="shared" si="2"/>
        <v>5</v>
      </c>
      <c r="I13" s="62">
        <v>2173</v>
      </c>
      <c r="J13" s="43">
        <f t="shared" si="3"/>
        <v>5</v>
      </c>
      <c r="K13" s="49">
        <f t="shared" si="4"/>
        <v>89995.43948458352</v>
      </c>
      <c r="L13" s="43">
        <f t="shared" si="5"/>
        <v>8</v>
      </c>
      <c r="M13" s="22">
        <f t="shared" si="6"/>
        <v>0.43416583416583415</v>
      </c>
      <c r="N13" s="15">
        <f t="shared" si="7"/>
        <v>5</v>
      </c>
    </row>
    <row r="14" spans="1:14" ht="18.75" customHeight="1">
      <c r="B14" s="45" t="s">
        <v>52</v>
      </c>
      <c r="C14" s="46"/>
      <c r="D14" s="62">
        <v>132729946</v>
      </c>
      <c r="E14" s="47">
        <f t="shared" si="0"/>
        <v>3.7235395773465817E-2</v>
      </c>
      <c r="F14" s="43">
        <f t="shared" si="1"/>
        <v>10</v>
      </c>
      <c r="G14" s="62">
        <v>12239</v>
      </c>
      <c r="H14" s="48">
        <f t="shared" si="2"/>
        <v>10</v>
      </c>
      <c r="I14" s="62">
        <v>2059</v>
      </c>
      <c r="J14" s="43">
        <f t="shared" si="3"/>
        <v>9</v>
      </c>
      <c r="K14" s="49">
        <f t="shared" si="4"/>
        <v>64463.305488101018</v>
      </c>
      <c r="L14" s="43">
        <f t="shared" si="5"/>
        <v>11</v>
      </c>
      <c r="M14" s="22">
        <f t="shared" si="6"/>
        <v>0.41138861138861138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14740466</v>
      </c>
      <c r="E15" s="47">
        <f t="shared" si="0"/>
        <v>4.1352166706623734E-3</v>
      </c>
      <c r="F15" s="43">
        <f t="shared" si="1"/>
        <v>17</v>
      </c>
      <c r="G15" s="62">
        <v>2162</v>
      </c>
      <c r="H15" s="48">
        <f t="shared" si="2"/>
        <v>17</v>
      </c>
      <c r="I15" s="62">
        <v>656</v>
      </c>
      <c r="J15" s="43">
        <f t="shared" si="3"/>
        <v>18</v>
      </c>
      <c r="K15" s="49">
        <f t="shared" si="4"/>
        <v>22470.22256097561</v>
      </c>
      <c r="L15" s="43">
        <f t="shared" si="5"/>
        <v>17</v>
      </c>
      <c r="M15" s="22">
        <f t="shared" si="6"/>
        <v>0.13106893106893108</v>
      </c>
      <c r="N15" s="15">
        <f t="shared" si="7"/>
        <v>18</v>
      </c>
    </row>
    <row r="16" spans="1:14" ht="18.75" customHeight="1">
      <c r="B16" s="45" t="s">
        <v>93</v>
      </c>
      <c r="C16" s="46"/>
      <c r="D16" s="62">
        <v>761212558</v>
      </c>
      <c r="E16" s="47">
        <f t="shared" si="0"/>
        <v>0.21354676709400836</v>
      </c>
      <c r="F16" s="43">
        <f t="shared" si="1"/>
        <v>1</v>
      </c>
      <c r="G16" s="62">
        <v>59309</v>
      </c>
      <c r="H16" s="48">
        <f t="shared" si="2"/>
        <v>1</v>
      </c>
      <c r="I16" s="62">
        <v>3704</v>
      </c>
      <c r="J16" s="43">
        <f t="shared" si="3"/>
        <v>1</v>
      </c>
      <c r="K16" s="49">
        <f t="shared" si="4"/>
        <v>205510.94978401728</v>
      </c>
      <c r="L16" s="43">
        <f t="shared" si="5"/>
        <v>2</v>
      </c>
      <c r="M16" s="22">
        <f t="shared" si="6"/>
        <v>0.74005994005994002</v>
      </c>
      <c r="N16" s="15">
        <f t="shared" si="7"/>
        <v>1</v>
      </c>
    </row>
    <row r="17" spans="2:15" ht="18.75" customHeight="1">
      <c r="B17" s="45" t="s">
        <v>166</v>
      </c>
      <c r="C17" s="46"/>
      <c r="D17" s="62">
        <v>231954519</v>
      </c>
      <c r="E17" s="47">
        <f t="shared" si="0"/>
        <v>6.5071361638381869E-2</v>
      </c>
      <c r="F17" s="43">
        <f t="shared" si="1"/>
        <v>7</v>
      </c>
      <c r="G17" s="62">
        <v>16299</v>
      </c>
      <c r="H17" s="48">
        <f t="shared" si="2"/>
        <v>8</v>
      </c>
      <c r="I17" s="62">
        <v>2110</v>
      </c>
      <c r="J17" s="43">
        <f t="shared" si="3"/>
        <v>8</v>
      </c>
      <c r="K17" s="49">
        <f t="shared" si="4"/>
        <v>109931.05165876777</v>
      </c>
      <c r="L17" s="43">
        <f t="shared" si="5"/>
        <v>5</v>
      </c>
      <c r="M17" s="22">
        <f t="shared" si="6"/>
        <v>0.42157842157842157</v>
      </c>
      <c r="N17" s="15">
        <f t="shared" si="7"/>
        <v>8</v>
      </c>
    </row>
    <row r="18" spans="2:15" ht="18.75" customHeight="1">
      <c r="B18" s="17" t="s">
        <v>294</v>
      </c>
      <c r="C18" s="75"/>
      <c r="D18" s="62">
        <v>257720748</v>
      </c>
      <c r="E18" s="47">
        <f t="shared" si="0"/>
        <v>7.2299690763180519E-2</v>
      </c>
      <c r="F18" s="43">
        <f t="shared" si="1"/>
        <v>5</v>
      </c>
      <c r="G18" s="62">
        <v>45801</v>
      </c>
      <c r="H18" s="48">
        <f t="shared" si="2"/>
        <v>3</v>
      </c>
      <c r="I18" s="62">
        <v>3339</v>
      </c>
      <c r="J18" s="43">
        <f t="shared" si="3"/>
        <v>2</v>
      </c>
      <c r="K18" s="49">
        <f t="shared" si="4"/>
        <v>77185.009883198567</v>
      </c>
      <c r="L18" s="43">
        <f t="shared" si="5"/>
        <v>10</v>
      </c>
      <c r="M18" s="22">
        <f t="shared" si="6"/>
        <v>0.66713286713286712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56427497</v>
      </c>
      <c r="E19" s="47">
        <f t="shared" si="0"/>
        <v>1.5829888029194671E-2</v>
      </c>
      <c r="F19" s="43">
        <f t="shared" si="1"/>
        <v>14</v>
      </c>
      <c r="G19" s="62">
        <v>16957</v>
      </c>
      <c r="H19" s="48">
        <f t="shared" si="2"/>
        <v>6</v>
      </c>
      <c r="I19" s="62">
        <v>2160</v>
      </c>
      <c r="J19" s="43">
        <f t="shared" si="3"/>
        <v>6</v>
      </c>
      <c r="K19" s="49">
        <f t="shared" si="4"/>
        <v>26123.841203703705</v>
      </c>
      <c r="L19" s="43">
        <f t="shared" si="5"/>
        <v>16</v>
      </c>
      <c r="M19" s="22">
        <f t="shared" si="6"/>
        <v>0.43156843156843155</v>
      </c>
      <c r="N19" s="15">
        <f t="shared" si="7"/>
        <v>6</v>
      </c>
    </row>
    <row r="20" spans="2:15" ht="18.75" customHeight="1">
      <c r="B20" s="17" t="s">
        <v>17</v>
      </c>
      <c r="C20" s="75"/>
      <c r="D20" s="62">
        <v>397676512</v>
      </c>
      <c r="E20" s="47">
        <f t="shared" si="0"/>
        <v>0.11156218140954739</v>
      </c>
      <c r="F20" s="43">
        <f t="shared" si="1"/>
        <v>3</v>
      </c>
      <c r="G20" s="62">
        <v>37167</v>
      </c>
      <c r="H20" s="48">
        <f t="shared" si="2"/>
        <v>4</v>
      </c>
      <c r="I20" s="62">
        <v>3074</v>
      </c>
      <c r="J20" s="43">
        <f t="shared" si="3"/>
        <v>4</v>
      </c>
      <c r="K20" s="49">
        <f t="shared" si="4"/>
        <v>129367.76577748862</v>
      </c>
      <c r="L20" s="43">
        <f t="shared" si="5"/>
        <v>4</v>
      </c>
      <c r="M20" s="22">
        <f t="shared" si="6"/>
        <v>0.61418581418581419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172095008</v>
      </c>
      <c r="E21" s="47">
        <f t="shared" si="0"/>
        <v>4.8278673552069148E-2</v>
      </c>
      <c r="F21" s="43">
        <f t="shared" si="1"/>
        <v>9</v>
      </c>
      <c r="G21" s="62">
        <v>16733</v>
      </c>
      <c r="H21" s="48">
        <f t="shared" si="2"/>
        <v>7</v>
      </c>
      <c r="I21" s="62">
        <v>1749</v>
      </c>
      <c r="J21" s="43">
        <f t="shared" si="3"/>
        <v>11</v>
      </c>
      <c r="K21" s="49">
        <f t="shared" si="4"/>
        <v>98396.230989136646</v>
      </c>
      <c r="L21" s="43">
        <f t="shared" si="5"/>
        <v>6</v>
      </c>
      <c r="M21" s="22">
        <f t="shared" si="6"/>
        <v>0.34945054945054943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62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95</v>
      </c>
      <c r="C24" s="46"/>
      <c r="D24" s="62">
        <v>1577181</v>
      </c>
      <c r="E24" s="47">
        <f t="shared" si="0"/>
        <v>4.4245447625956689E-4</v>
      </c>
      <c r="F24" s="43">
        <f t="shared" si="1"/>
        <v>19</v>
      </c>
      <c r="G24" s="62">
        <v>646</v>
      </c>
      <c r="H24" s="48">
        <f t="shared" si="2"/>
        <v>19</v>
      </c>
      <c r="I24" s="62">
        <v>172</v>
      </c>
      <c r="J24" s="43">
        <f t="shared" si="3"/>
        <v>19</v>
      </c>
      <c r="K24" s="49">
        <f t="shared" si="4"/>
        <v>9169.6569767441852</v>
      </c>
      <c r="L24" s="43">
        <f t="shared" si="5"/>
        <v>19</v>
      </c>
      <c r="M24" s="22">
        <f t="shared" si="6"/>
        <v>3.4365634365634369E-2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67823864</v>
      </c>
      <c r="E25" s="47">
        <f t="shared" si="0"/>
        <v>1.9026967877510629E-2</v>
      </c>
      <c r="F25" s="43">
        <f t="shared" si="1"/>
        <v>13</v>
      </c>
      <c r="G25" s="62">
        <v>12597</v>
      </c>
      <c r="H25" s="48">
        <f t="shared" si="2"/>
        <v>9</v>
      </c>
      <c r="I25" s="62">
        <v>1946</v>
      </c>
      <c r="J25" s="43">
        <f t="shared" si="3"/>
        <v>10</v>
      </c>
      <c r="K25" s="49">
        <f t="shared" si="4"/>
        <v>34852.961973278521</v>
      </c>
      <c r="L25" s="43">
        <f t="shared" si="5"/>
        <v>15</v>
      </c>
      <c r="M25" s="22">
        <f t="shared" si="6"/>
        <v>0.38881118881118881</v>
      </c>
      <c r="N25" s="15">
        <f t="shared" si="7"/>
        <v>10</v>
      </c>
    </row>
    <row r="26" spans="2:15" ht="18.75" customHeight="1">
      <c r="B26" s="45" t="s">
        <v>72</v>
      </c>
      <c r="C26" s="46"/>
      <c r="D26" s="62">
        <v>237934482</v>
      </c>
      <c r="E26" s="47">
        <f t="shared" si="0"/>
        <v>6.6748950575362842E-2</v>
      </c>
      <c r="F26" s="43">
        <f t="shared" si="1"/>
        <v>6</v>
      </c>
      <c r="G26" s="62">
        <v>6667</v>
      </c>
      <c r="H26" s="48">
        <f t="shared" si="2"/>
        <v>15</v>
      </c>
      <c r="I26" s="62">
        <v>1437</v>
      </c>
      <c r="J26" s="43">
        <f t="shared" si="3"/>
        <v>13</v>
      </c>
      <c r="K26" s="49">
        <f t="shared" si="4"/>
        <v>165577.23173277662</v>
      </c>
      <c r="L26" s="43">
        <f t="shared" si="5"/>
        <v>3</v>
      </c>
      <c r="M26" s="22">
        <f t="shared" si="6"/>
        <v>0.28711288711288713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13495455</v>
      </c>
      <c r="E27" s="47">
        <f t="shared" si="0"/>
        <v>3.7859475062846644E-3</v>
      </c>
      <c r="F27" s="43">
        <f t="shared" si="1"/>
        <v>18</v>
      </c>
      <c r="G27" s="62">
        <v>7709</v>
      </c>
      <c r="H27" s="48">
        <f t="shared" si="2"/>
        <v>14</v>
      </c>
      <c r="I27" s="62">
        <v>1221</v>
      </c>
      <c r="J27" s="43">
        <f t="shared" si="3"/>
        <v>14</v>
      </c>
      <c r="K27" s="49">
        <f t="shared" si="4"/>
        <v>11052.788697788697</v>
      </c>
      <c r="L27" s="43">
        <f t="shared" si="5"/>
        <v>18</v>
      </c>
      <c r="M27" s="22">
        <f t="shared" si="6"/>
        <v>0.24395604395604395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51650410</v>
      </c>
      <c r="E28" s="47">
        <f t="shared" si="0"/>
        <v>1.4489747914248204E-2</v>
      </c>
      <c r="F28" s="43">
        <f t="shared" si="1"/>
        <v>15</v>
      </c>
      <c r="G28" s="62">
        <v>1970</v>
      </c>
      <c r="H28" s="48">
        <f t="shared" si="2"/>
        <v>18</v>
      </c>
      <c r="I28" s="62">
        <v>1020</v>
      </c>
      <c r="J28" s="43">
        <f t="shared" si="3"/>
        <v>15</v>
      </c>
      <c r="K28" s="62">
        <f t="shared" si="4"/>
        <v>50637.656862745098</v>
      </c>
      <c r="L28" s="43">
        <f t="shared" si="5"/>
        <v>12</v>
      </c>
      <c r="M28" s="22">
        <f t="shared" si="6"/>
        <v>0.20379620379620381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90650</v>
      </c>
      <c r="E29" s="52">
        <f t="shared" si="0"/>
        <v>2.5430498004306252E-5</v>
      </c>
      <c r="F29" s="43">
        <f t="shared" si="1"/>
        <v>20</v>
      </c>
      <c r="G29" s="63">
        <v>69</v>
      </c>
      <c r="H29" s="48">
        <f t="shared" si="2"/>
        <v>20</v>
      </c>
      <c r="I29" s="63">
        <v>19</v>
      </c>
      <c r="J29" s="43">
        <f t="shared" si="3"/>
        <v>20</v>
      </c>
      <c r="K29" s="53">
        <f t="shared" si="4"/>
        <v>4771.0526315789475</v>
      </c>
      <c r="L29" s="43">
        <f t="shared" si="5"/>
        <v>20</v>
      </c>
      <c r="M29" s="29">
        <f t="shared" si="6"/>
        <v>3.7962037962037962E-3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3564617570</v>
      </c>
      <c r="E30" s="86"/>
      <c r="F30" s="87"/>
      <c r="G30" s="64">
        <v>117070</v>
      </c>
      <c r="H30" s="87"/>
      <c r="I30" s="64">
        <v>4683</v>
      </c>
      <c r="J30" s="87"/>
      <c r="K30" s="56">
        <f>IFERROR(D30/I30,0)</f>
        <v>761182.48345077946</v>
      </c>
      <c r="L30" s="87"/>
      <c r="M30" s="31">
        <f t="shared" si="6"/>
        <v>0.93566433566433571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98" priority="42" stopIfTrue="1">
      <formula>$F8&lt;=5</formula>
    </cfRule>
  </conditionalFormatting>
  <conditionalFormatting sqref="H8:H29">
    <cfRule type="expression" dxfId="97" priority="43" stopIfTrue="1">
      <formula>$H8&lt;=5</formula>
    </cfRule>
  </conditionalFormatting>
  <conditionalFormatting sqref="J8:J29">
    <cfRule type="expression" dxfId="96" priority="44" stopIfTrue="1">
      <formula>$J8&lt;=5</formula>
    </cfRule>
  </conditionalFormatting>
  <conditionalFormatting sqref="L8:L29">
    <cfRule type="expression" dxfId="95" priority="45" stopIfTrue="1">
      <formula>$L8&lt;=5</formula>
    </cfRule>
  </conditionalFormatting>
  <conditionalFormatting sqref="E8:E29">
    <cfRule type="expression" dxfId="94" priority="40" stopIfTrue="1">
      <formula>$F8&lt;=5</formula>
    </cfRule>
  </conditionalFormatting>
  <conditionalFormatting sqref="G8:G29">
    <cfRule type="expression" dxfId="93" priority="38" stopIfTrue="1">
      <formula>$H8&lt;=5</formula>
    </cfRule>
  </conditionalFormatting>
  <conditionalFormatting sqref="I8:I29">
    <cfRule type="expression" dxfId="92" priority="36" stopIfTrue="1">
      <formula>$J8&lt;=5</formula>
    </cfRule>
  </conditionalFormatting>
  <conditionalFormatting sqref="K8:K29">
    <cfRule type="expression" dxfId="91" priority="34" stopIfTrue="1">
      <formula>$L8&lt;=5</formula>
    </cfRule>
  </conditionalFormatting>
  <conditionalFormatting sqref="D8:D29">
    <cfRule type="expression" dxfId="90" priority="32" stopIfTrue="1">
      <formula>$F8&lt;=5</formula>
    </cfRule>
  </conditionalFormatting>
  <conditionalFormatting sqref="N8:N29">
    <cfRule type="expression" dxfId="89" priority="26" stopIfTrue="1">
      <formula>$N8&lt;=5</formula>
    </cfRule>
  </conditionalFormatting>
  <conditionalFormatting sqref="M8:M29">
    <cfRule type="expression" dxfId="88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265</v>
      </c>
    </row>
    <row r="3" spans="1:14" s="1" customFormat="1" ht="18.75" customHeight="1">
      <c r="A3" s="37"/>
      <c r="B3" s="97" t="s">
        <v>179</v>
      </c>
      <c r="C3" s="98"/>
      <c r="D3" s="106">
        <v>2177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26347498</v>
      </c>
      <c r="E8" s="42">
        <f t="shared" ref="E8:E29" si="0">IFERROR(D8/$D$30,0)</f>
        <v>1.3676336874423878E-2</v>
      </c>
      <c r="F8" s="43">
        <f>_xlfn.IFS(D8&gt;0,RANK(D8,$D$8:$D$29,0),D8=0,"-")</f>
        <v>15</v>
      </c>
      <c r="G8" s="61">
        <v>3535</v>
      </c>
      <c r="H8" s="48">
        <f>_xlfn.IFS(G8&gt;0,RANK(G8,$G$8:$G$29,0),G8=0,"-")</f>
        <v>14</v>
      </c>
      <c r="I8" s="61">
        <v>704</v>
      </c>
      <c r="J8" s="43">
        <f>_xlfn.IFS(I8&gt;0,RANK(I8,$I$8:$I$29,0),I8=0,"-")</f>
        <v>12</v>
      </c>
      <c r="K8" s="44">
        <f>IFERROR(D8/I8,0)</f>
        <v>37425.423295454544</v>
      </c>
      <c r="L8" s="43">
        <f>_xlfn.IFS(K8&gt;0,RANK(K8,$K$8:$K$29,0),K8=0,"-")</f>
        <v>16</v>
      </c>
      <c r="M8" s="16">
        <f>IFERROR(I8/$D$3,0)</f>
        <v>0.32338079926504365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212676899</v>
      </c>
      <c r="E9" s="47">
        <f t="shared" si="0"/>
        <v>0.11039533682218414</v>
      </c>
      <c r="F9" s="43">
        <f t="shared" ref="F9:F29" si="1">_xlfn.IFS(D9&gt;0,RANK(D9,$D$8:$D$29,0),D9=0,"-")</f>
        <v>3</v>
      </c>
      <c r="G9" s="62">
        <v>5404</v>
      </c>
      <c r="H9" s="48">
        <f t="shared" ref="H9:H29" si="2">_xlfn.IFS(G9&gt;0,RANK(G9,$G$8:$G$29,0),G9=0,"-")</f>
        <v>10</v>
      </c>
      <c r="I9" s="62">
        <v>971</v>
      </c>
      <c r="J9" s="43">
        <f t="shared" ref="J9:J29" si="3">_xlfn.IFS(I9&gt;0,RANK(I9,$I$8:$I$29,0),I9=0,"-")</f>
        <v>5</v>
      </c>
      <c r="K9" s="49">
        <f t="shared" ref="K9:K29" si="4">IFERROR(D9/I9,0)</f>
        <v>219028.73223480946</v>
      </c>
      <c r="L9" s="43">
        <f t="shared" ref="L9:L29" si="5">_xlfn.IFS(K9&gt;0,RANK(K9,$K$8:$K$29,0),K9=0,"-")</f>
        <v>2</v>
      </c>
      <c r="M9" s="22">
        <f t="shared" ref="M9:M30" si="6">IFERROR(I9/$D$3,0)</f>
        <v>0.44602664216812127</v>
      </c>
      <c r="N9" s="15">
        <f t="shared" ref="N9:N29" si="7">_xlfn.IFS(M9&gt;0,RANK(M9,$M$8:$M$29,0),M9=0,"-")</f>
        <v>5</v>
      </c>
    </row>
    <row r="10" spans="1:14" ht="18.75" customHeight="1">
      <c r="B10" s="45" t="s">
        <v>30</v>
      </c>
      <c r="C10" s="46"/>
      <c r="D10" s="62">
        <v>19862247</v>
      </c>
      <c r="E10" s="47">
        <f t="shared" si="0"/>
        <v>1.031000291014407E-2</v>
      </c>
      <c r="F10" s="43">
        <f t="shared" si="1"/>
        <v>16</v>
      </c>
      <c r="G10" s="62">
        <v>2277</v>
      </c>
      <c r="H10" s="48">
        <f t="shared" si="2"/>
        <v>16</v>
      </c>
      <c r="I10" s="62">
        <v>506</v>
      </c>
      <c r="J10" s="43">
        <f t="shared" si="3"/>
        <v>15</v>
      </c>
      <c r="K10" s="49">
        <f t="shared" si="4"/>
        <v>39253.45256916996</v>
      </c>
      <c r="L10" s="43">
        <f t="shared" si="5"/>
        <v>15</v>
      </c>
      <c r="M10" s="22">
        <f t="shared" si="6"/>
        <v>0.23242994947175011</v>
      </c>
      <c r="N10" s="15">
        <f t="shared" si="7"/>
        <v>15</v>
      </c>
    </row>
    <row r="11" spans="1:14" ht="18.75" customHeight="1">
      <c r="B11" s="45" t="s">
        <v>31</v>
      </c>
      <c r="C11" s="46"/>
      <c r="D11" s="62">
        <v>143998559</v>
      </c>
      <c r="E11" s="47">
        <f t="shared" si="0"/>
        <v>7.4746103114443824E-2</v>
      </c>
      <c r="F11" s="43">
        <f t="shared" si="1"/>
        <v>5</v>
      </c>
      <c r="G11" s="62">
        <v>17058</v>
      </c>
      <c r="H11" s="48">
        <f t="shared" si="2"/>
        <v>3</v>
      </c>
      <c r="I11" s="62">
        <v>1515</v>
      </c>
      <c r="J11" s="43">
        <f t="shared" si="3"/>
        <v>2</v>
      </c>
      <c r="K11" s="49">
        <f t="shared" si="4"/>
        <v>95048.553795379543</v>
      </c>
      <c r="L11" s="43">
        <f t="shared" si="5"/>
        <v>9</v>
      </c>
      <c r="M11" s="22">
        <f t="shared" si="6"/>
        <v>0.69591180523656404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63182042</v>
      </c>
      <c r="E12" s="47">
        <f t="shared" si="0"/>
        <v>3.2796240872890403E-2</v>
      </c>
      <c r="F12" s="43">
        <f t="shared" si="1"/>
        <v>10</v>
      </c>
      <c r="G12" s="62">
        <v>3769</v>
      </c>
      <c r="H12" s="48">
        <f t="shared" si="2"/>
        <v>12</v>
      </c>
      <c r="I12" s="62">
        <v>379</v>
      </c>
      <c r="J12" s="43">
        <f t="shared" si="3"/>
        <v>17</v>
      </c>
      <c r="K12" s="49">
        <f t="shared" si="4"/>
        <v>166707.23482849603</v>
      </c>
      <c r="L12" s="43">
        <f t="shared" si="5"/>
        <v>5</v>
      </c>
      <c r="M12" s="22">
        <f t="shared" si="6"/>
        <v>0.17409278824069821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88311503</v>
      </c>
      <c r="E13" s="47">
        <f t="shared" si="0"/>
        <v>4.5840324759288148E-2</v>
      </c>
      <c r="F13" s="43">
        <f t="shared" si="1"/>
        <v>9</v>
      </c>
      <c r="G13" s="62">
        <v>11315</v>
      </c>
      <c r="H13" s="48">
        <f t="shared" si="2"/>
        <v>5</v>
      </c>
      <c r="I13" s="62">
        <v>918</v>
      </c>
      <c r="J13" s="43">
        <f t="shared" si="3"/>
        <v>8</v>
      </c>
      <c r="K13" s="49">
        <f t="shared" si="4"/>
        <v>96199.894335511985</v>
      </c>
      <c r="L13" s="43">
        <f t="shared" si="5"/>
        <v>8</v>
      </c>
      <c r="M13" s="22">
        <f t="shared" si="6"/>
        <v>0.42168121267799724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48003962</v>
      </c>
      <c r="E14" s="47">
        <f t="shared" si="0"/>
        <v>2.4917673610566082E-2</v>
      </c>
      <c r="F14" s="43">
        <f t="shared" si="1"/>
        <v>11</v>
      </c>
      <c r="G14" s="62">
        <v>4515</v>
      </c>
      <c r="H14" s="48">
        <f t="shared" si="2"/>
        <v>11</v>
      </c>
      <c r="I14" s="62">
        <v>811</v>
      </c>
      <c r="J14" s="43">
        <f t="shared" si="3"/>
        <v>10</v>
      </c>
      <c r="K14" s="49">
        <f t="shared" si="4"/>
        <v>59191.075215782985</v>
      </c>
      <c r="L14" s="43">
        <f t="shared" si="5"/>
        <v>13</v>
      </c>
      <c r="M14" s="22">
        <f t="shared" si="6"/>
        <v>0.37253100597152045</v>
      </c>
      <c r="N14" s="15">
        <f t="shared" si="7"/>
        <v>10</v>
      </c>
    </row>
    <row r="15" spans="1:14" ht="18.75" customHeight="1">
      <c r="B15" s="45" t="s">
        <v>35</v>
      </c>
      <c r="C15" s="46"/>
      <c r="D15" s="62">
        <v>2937308</v>
      </c>
      <c r="E15" s="47">
        <f t="shared" si="0"/>
        <v>1.5246841924777925E-3</v>
      </c>
      <c r="F15" s="43">
        <f t="shared" si="1"/>
        <v>19</v>
      </c>
      <c r="G15" s="62">
        <v>624</v>
      </c>
      <c r="H15" s="48">
        <f t="shared" si="2"/>
        <v>18</v>
      </c>
      <c r="I15" s="62">
        <v>202</v>
      </c>
      <c r="J15" s="43">
        <f t="shared" si="3"/>
        <v>18</v>
      </c>
      <c r="K15" s="49">
        <f t="shared" si="4"/>
        <v>14541.128712871287</v>
      </c>
      <c r="L15" s="43">
        <f t="shared" si="5"/>
        <v>18</v>
      </c>
      <c r="M15" s="22">
        <f t="shared" si="6"/>
        <v>9.2788240698208541E-2</v>
      </c>
      <c r="N15" s="15">
        <f t="shared" si="7"/>
        <v>18</v>
      </c>
    </row>
    <row r="16" spans="1:14" ht="18.75" customHeight="1">
      <c r="B16" s="45" t="s">
        <v>131</v>
      </c>
      <c r="C16" s="46"/>
      <c r="D16" s="62">
        <v>441314326</v>
      </c>
      <c r="E16" s="47">
        <f t="shared" si="0"/>
        <v>0.22907539037996399</v>
      </c>
      <c r="F16" s="43">
        <f t="shared" si="1"/>
        <v>1</v>
      </c>
      <c r="G16" s="62">
        <v>21955</v>
      </c>
      <c r="H16" s="48">
        <f t="shared" si="2"/>
        <v>1</v>
      </c>
      <c r="I16" s="62">
        <v>1669</v>
      </c>
      <c r="J16" s="43">
        <f t="shared" si="3"/>
        <v>1</v>
      </c>
      <c r="K16" s="49">
        <f t="shared" si="4"/>
        <v>264418.40982624324</v>
      </c>
      <c r="L16" s="43">
        <f t="shared" si="5"/>
        <v>1</v>
      </c>
      <c r="M16" s="22">
        <f t="shared" si="6"/>
        <v>0.76665135507579241</v>
      </c>
      <c r="N16" s="15">
        <f t="shared" si="7"/>
        <v>1</v>
      </c>
    </row>
    <row r="17" spans="2:15" ht="18.75" customHeight="1">
      <c r="B17" s="45" t="s">
        <v>70</v>
      </c>
      <c r="C17" s="46"/>
      <c r="D17" s="62">
        <v>110587880</v>
      </c>
      <c r="E17" s="47">
        <f t="shared" si="0"/>
        <v>5.7403443055897105E-2</v>
      </c>
      <c r="F17" s="43">
        <f t="shared" si="1"/>
        <v>8</v>
      </c>
      <c r="G17" s="62">
        <v>6698</v>
      </c>
      <c r="H17" s="48">
        <f t="shared" si="2"/>
        <v>7</v>
      </c>
      <c r="I17" s="62">
        <v>908</v>
      </c>
      <c r="J17" s="43">
        <f t="shared" si="3"/>
        <v>9</v>
      </c>
      <c r="K17" s="49">
        <f t="shared" si="4"/>
        <v>121792.81938325991</v>
      </c>
      <c r="L17" s="43">
        <f t="shared" si="5"/>
        <v>7</v>
      </c>
      <c r="M17" s="22">
        <f t="shared" si="6"/>
        <v>0.4170877354157097</v>
      </c>
      <c r="N17" s="15">
        <f t="shared" si="7"/>
        <v>9</v>
      </c>
    </row>
    <row r="18" spans="2:15" ht="18.75" customHeight="1">
      <c r="B18" s="17" t="s">
        <v>294</v>
      </c>
      <c r="C18" s="75"/>
      <c r="D18" s="62">
        <v>125383143</v>
      </c>
      <c r="E18" s="47">
        <f t="shared" si="0"/>
        <v>6.508329944809417E-2</v>
      </c>
      <c r="F18" s="43">
        <f t="shared" si="1"/>
        <v>7</v>
      </c>
      <c r="G18" s="62">
        <v>17119</v>
      </c>
      <c r="H18" s="48">
        <f t="shared" si="2"/>
        <v>2</v>
      </c>
      <c r="I18" s="62">
        <v>1499</v>
      </c>
      <c r="J18" s="43">
        <f t="shared" si="3"/>
        <v>3</v>
      </c>
      <c r="K18" s="49">
        <f t="shared" si="4"/>
        <v>83644.525016677784</v>
      </c>
      <c r="L18" s="43">
        <f t="shared" si="5"/>
        <v>10</v>
      </c>
      <c r="M18" s="22">
        <f t="shared" si="6"/>
        <v>0.68856224161690405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32257984</v>
      </c>
      <c r="E19" s="47">
        <f t="shared" si="0"/>
        <v>1.6744324492358836E-2</v>
      </c>
      <c r="F19" s="43">
        <f t="shared" si="1"/>
        <v>14</v>
      </c>
      <c r="G19" s="62">
        <v>5785</v>
      </c>
      <c r="H19" s="48">
        <f t="shared" si="2"/>
        <v>9</v>
      </c>
      <c r="I19" s="62">
        <v>950</v>
      </c>
      <c r="J19" s="43">
        <f t="shared" si="3"/>
        <v>7</v>
      </c>
      <c r="K19" s="49">
        <f t="shared" si="4"/>
        <v>33955.772631578948</v>
      </c>
      <c r="L19" s="43">
        <f t="shared" si="5"/>
        <v>17</v>
      </c>
      <c r="M19" s="22">
        <f t="shared" si="6"/>
        <v>0.43638033991731739</v>
      </c>
      <c r="N19" s="15">
        <f t="shared" si="7"/>
        <v>7</v>
      </c>
    </row>
    <row r="20" spans="2:15" ht="18.75" customHeight="1">
      <c r="B20" s="17" t="s">
        <v>17</v>
      </c>
      <c r="C20" s="75"/>
      <c r="D20" s="62">
        <v>226726959</v>
      </c>
      <c r="E20" s="47">
        <f t="shared" si="0"/>
        <v>0.11768837670270213</v>
      </c>
      <c r="F20" s="43">
        <f t="shared" si="1"/>
        <v>2</v>
      </c>
      <c r="G20" s="62">
        <v>15710</v>
      </c>
      <c r="H20" s="48">
        <f t="shared" si="2"/>
        <v>4</v>
      </c>
      <c r="I20" s="62">
        <v>1383</v>
      </c>
      <c r="J20" s="43">
        <f t="shared" si="3"/>
        <v>4</v>
      </c>
      <c r="K20" s="49">
        <f t="shared" si="4"/>
        <v>163938.5097613883</v>
      </c>
      <c r="L20" s="43">
        <f t="shared" si="5"/>
        <v>6</v>
      </c>
      <c r="M20" s="22">
        <f t="shared" si="6"/>
        <v>0.63527790537436835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163481594</v>
      </c>
      <c r="E21" s="47">
        <f t="shared" si="0"/>
        <v>8.4859266421114951E-2</v>
      </c>
      <c r="F21" s="43">
        <f t="shared" si="1"/>
        <v>4</v>
      </c>
      <c r="G21" s="62">
        <v>7140</v>
      </c>
      <c r="H21" s="48">
        <f t="shared" si="2"/>
        <v>6</v>
      </c>
      <c r="I21" s="62">
        <v>770</v>
      </c>
      <c r="J21" s="43">
        <f t="shared" si="3"/>
        <v>11</v>
      </c>
      <c r="K21" s="49">
        <f t="shared" si="4"/>
        <v>212313.75844155843</v>
      </c>
      <c r="L21" s="43">
        <f t="shared" si="5"/>
        <v>3</v>
      </c>
      <c r="M21" s="22">
        <f t="shared" si="6"/>
        <v>0.3536977491961415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2530</v>
      </c>
      <c r="E22" s="47">
        <f t="shared" si="0"/>
        <v>1.3132606478342805E-6</v>
      </c>
      <c r="F22" s="43">
        <f t="shared" si="1"/>
        <v>21</v>
      </c>
      <c r="G22" s="62">
        <v>1</v>
      </c>
      <c r="H22" s="48">
        <f t="shared" si="2"/>
        <v>21</v>
      </c>
      <c r="I22" s="62">
        <v>1</v>
      </c>
      <c r="J22" s="43">
        <f t="shared" si="3"/>
        <v>21</v>
      </c>
      <c r="K22" s="62">
        <f t="shared" si="4"/>
        <v>2530</v>
      </c>
      <c r="L22" s="43">
        <f t="shared" si="5"/>
        <v>21</v>
      </c>
      <c r="M22" s="22">
        <f t="shared" si="6"/>
        <v>4.5934772622875517E-4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56</v>
      </c>
      <c r="C24" s="46"/>
      <c r="D24" s="62">
        <v>2983603</v>
      </c>
      <c r="E24" s="47">
        <f t="shared" si="0"/>
        <v>1.5487147860317404E-3</v>
      </c>
      <c r="F24" s="43">
        <f t="shared" si="1"/>
        <v>18</v>
      </c>
      <c r="G24" s="62">
        <v>169</v>
      </c>
      <c r="H24" s="48">
        <f t="shared" si="2"/>
        <v>19</v>
      </c>
      <c r="I24" s="62">
        <v>46</v>
      </c>
      <c r="J24" s="43">
        <f t="shared" si="3"/>
        <v>19</v>
      </c>
      <c r="K24" s="49">
        <f t="shared" si="4"/>
        <v>64860.934782608696</v>
      </c>
      <c r="L24" s="43">
        <f t="shared" si="5"/>
        <v>12</v>
      </c>
      <c r="M24" s="22">
        <f t="shared" si="6"/>
        <v>2.1129995406522738E-2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44284310</v>
      </c>
      <c r="E25" s="47">
        <f t="shared" si="0"/>
        <v>2.2986893928653798E-2</v>
      </c>
      <c r="F25" s="43">
        <f t="shared" si="1"/>
        <v>12</v>
      </c>
      <c r="G25" s="62">
        <v>5898</v>
      </c>
      <c r="H25" s="48">
        <f t="shared" si="2"/>
        <v>8</v>
      </c>
      <c r="I25" s="62">
        <v>955</v>
      </c>
      <c r="J25" s="43">
        <f t="shared" si="3"/>
        <v>6</v>
      </c>
      <c r="K25" s="49">
        <f t="shared" si="4"/>
        <v>46371.005235602097</v>
      </c>
      <c r="L25" s="43">
        <f t="shared" si="5"/>
        <v>14</v>
      </c>
      <c r="M25" s="22">
        <f t="shared" si="6"/>
        <v>0.43867707854846116</v>
      </c>
      <c r="N25" s="15">
        <f t="shared" si="7"/>
        <v>6</v>
      </c>
    </row>
    <row r="26" spans="2:15" ht="18.75" customHeight="1">
      <c r="B26" s="45" t="s">
        <v>40</v>
      </c>
      <c r="C26" s="46"/>
      <c r="D26" s="62">
        <v>133167345</v>
      </c>
      <c r="E26" s="47">
        <f t="shared" si="0"/>
        <v>6.9123886863664483E-2</v>
      </c>
      <c r="F26" s="43">
        <f t="shared" si="1"/>
        <v>6</v>
      </c>
      <c r="G26" s="62">
        <v>3723</v>
      </c>
      <c r="H26" s="48">
        <f t="shared" si="2"/>
        <v>13</v>
      </c>
      <c r="I26" s="62">
        <v>690</v>
      </c>
      <c r="J26" s="43">
        <f t="shared" si="3"/>
        <v>13</v>
      </c>
      <c r="K26" s="49">
        <f t="shared" si="4"/>
        <v>192996.15217391305</v>
      </c>
      <c r="L26" s="43">
        <f t="shared" si="5"/>
        <v>4</v>
      </c>
      <c r="M26" s="22">
        <f t="shared" si="6"/>
        <v>0.31694993109784109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6567383</v>
      </c>
      <c r="E27" s="47">
        <f t="shared" si="0"/>
        <v>3.4089666613264192E-3</v>
      </c>
      <c r="F27" s="43">
        <f t="shared" si="1"/>
        <v>17</v>
      </c>
      <c r="G27" s="62">
        <v>3118</v>
      </c>
      <c r="H27" s="48">
        <f t="shared" si="2"/>
        <v>15</v>
      </c>
      <c r="I27" s="62">
        <v>549</v>
      </c>
      <c r="J27" s="43">
        <f t="shared" si="3"/>
        <v>14</v>
      </c>
      <c r="K27" s="49">
        <f t="shared" si="4"/>
        <v>11962.44626593807</v>
      </c>
      <c r="L27" s="43">
        <f t="shared" si="5"/>
        <v>19</v>
      </c>
      <c r="M27" s="22">
        <f t="shared" si="6"/>
        <v>0.2521819016995866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34338774</v>
      </c>
      <c r="E28" s="47">
        <f t="shared" si="0"/>
        <v>1.7824411300029624E-2</v>
      </c>
      <c r="F28" s="43">
        <f t="shared" si="1"/>
        <v>13</v>
      </c>
      <c r="G28" s="62">
        <v>908</v>
      </c>
      <c r="H28" s="48">
        <f t="shared" si="2"/>
        <v>17</v>
      </c>
      <c r="I28" s="62">
        <v>479</v>
      </c>
      <c r="J28" s="43">
        <f t="shared" si="3"/>
        <v>16</v>
      </c>
      <c r="K28" s="62">
        <f t="shared" si="4"/>
        <v>71688.463465553243</v>
      </c>
      <c r="L28" s="43">
        <f t="shared" si="5"/>
        <v>11</v>
      </c>
      <c r="M28" s="22">
        <f t="shared" si="6"/>
        <v>0.22002756086357372</v>
      </c>
      <c r="N28" s="15">
        <f t="shared" si="7"/>
        <v>16</v>
      </c>
    </row>
    <row r="29" spans="2:15" ht="18.75" customHeight="1" thickBot="1">
      <c r="B29" s="50" t="s">
        <v>167</v>
      </c>
      <c r="C29" s="51"/>
      <c r="D29" s="63">
        <v>86711</v>
      </c>
      <c r="E29" s="52">
        <f t="shared" si="0"/>
        <v>4.5009543096584308E-5</v>
      </c>
      <c r="F29" s="43">
        <f t="shared" si="1"/>
        <v>20</v>
      </c>
      <c r="G29" s="63">
        <v>77</v>
      </c>
      <c r="H29" s="48">
        <f t="shared" si="2"/>
        <v>20</v>
      </c>
      <c r="I29" s="63">
        <v>22</v>
      </c>
      <c r="J29" s="43">
        <f t="shared" si="3"/>
        <v>20</v>
      </c>
      <c r="K29" s="53">
        <f t="shared" si="4"/>
        <v>3941.409090909091</v>
      </c>
      <c r="L29" s="43">
        <f t="shared" si="5"/>
        <v>20</v>
      </c>
      <c r="M29" s="29">
        <f t="shared" si="6"/>
        <v>1.0105649977032614E-2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1926502560</v>
      </c>
      <c r="E30" s="86"/>
      <c r="F30" s="87"/>
      <c r="G30" s="64">
        <v>39419</v>
      </c>
      <c r="H30" s="87"/>
      <c r="I30" s="64">
        <v>2002</v>
      </c>
      <c r="J30" s="87"/>
      <c r="K30" s="56">
        <f>IFERROR(D30/I30,0)</f>
        <v>962288.99100899103</v>
      </c>
      <c r="L30" s="87"/>
      <c r="M30" s="31">
        <f t="shared" si="6"/>
        <v>0.91961414790996787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87" priority="42" stopIfTrue="1">
      <formula>$F8&lt;=5</formula>
    </cfRule>
  </conditionalFormatting>
  <conditionalFormatting sqref="H8:H29">
    <cfRule type="expression" dxfId="86" priority="43" stopIfTrue="1">
      <formula>$H8&lt;=5</formula>
    </cfRule>
  </conditionalFormatting>
  <conditionalFormatting sqref="J8:J29">
    <cfRule type="expression" dxfId="85" priority="44" stopIfTrue="1">
      <formula>$J8&lt;=5</formula>
    </cfRule>
  </conditionalFormatting>
  <conditionalFormatting sqref="L8:L29">
    <cfRule type="expression" dxfId="84" priority="45" stopIfTrue="1">
      <formula>$L8&lt;=5</formula>
    </cfRule>
  </conditionalFormatting>
  <conditionalFormatting sqref="E8:E29">
    <cfRule type="expression" dxfId="83" priority="40" stopIfTrue="1">
      <formula>$F8&lt;=5</formula>
    </cfRule>
  </conditionalFormatting>
  <conditionalFormatting sqref="G8:G29">
    <cfRule type="expression" dxfId="82" priority="38" stopIfTrue="1">
      <formula>$H8&lt;=5</formula>
    </cfRule>
  </conditionalFormatting>
  <conditionalFormatting sqref="I8:I29">
    <cfRule type="expression" dxfId="81" priority="36" stopIfTrue="1">
      <formula>$J8&lt;=5</formula>
    </cfRule>
  </conditionalFormatting>
  <conditionalFormatting sqref="K8:K29">
    <cfRule type="expression" dxfId="80" priority="34" stopIfTrue="1">
      <formula>$L8&lt;=5</formula>
    </cfRule>
  </conditionalFormatting>
  <conditionalFormatting sqref="D8:D29">
    <cfRule type="expression" dxfId="79" priority="32" stopIfTrue="1">
      <formula>$F8&lt;=5</formula>
    </cfRule>
  </conditionalFormatting>
  <conditionalFormatting sqref="N8:N29">
    <cfRule type="expression" dxfId="78" priority="26" stopIfTrue="1">
      <formula>$N8&lt;=5</formula>
    </cfRule>
  </conditionalFormatting>
  <conditionalFormatting sqref="M8:M29">
    <cfRule type="expression" dxfId="77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266</v>
      </c>
    </row>
    <row r="3" spans="1:14" s="1" customFormat="1" ht="18.75" customHeight="1">
      <c r="A3" s="37"/>
      <c r="B3" s="97" t="s">
        <v>179</v>
      </c>
      <c r="C3" s="98"/>
      <c r="D3" s="106">
        <v>2923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31161589</v>
      </c>
      <c r="E8" s="42">
        <f t="shared" ref="E8:E29" si="0">IFERROR(D8/$D$30,0)</f>
        <v>1.2406923406200636E-2</v>
      </c>
      <c r="F8" s="43">
        <f>_xlfn.IFS(D8&gt;0,RANK(D8,$D$8:$D$29,0),D8=0,"-")</f>
        <v>15</v>
      </c>
      <c r="G8" s="61">
        <v>4533</v>
      </c>
      <c r="H8" s="48">
        <f>_xlfn.IFS(G8&gt;0,RANK(G8,$G$8:$G$29,0),G8=0,"-")</f>
        <v>15</v>
      </c>
      <c r="I8" s="61">
        <v>916</v>
      </c>
      <c r="J8" s="43">
        <f>_xlfn.IFS(I8&gt;0,RANK(I8,$I$8:$I$29,0),I8=0,"-")</f>
        <v>13</v>
      </c>
      <c r="K8" s="44">
        <f>IFERROR(D8/I8,0)</f>
        <v>34019.201965065506</v>
      </c>
      <c r="L8" s="43">
        <f>_xlfn.IFS(K8&gt;0,RANK(K8,$K$8:$K$29,0),K8=0,"-")</f>
        <v>15</v>
      </c>
      <c r="M8" s="16">
        <f>IFERROR(I8/$D$3,0)</f>
        <v>0.31337666780704754</v>
      </c>
      <c r="N8" s="15">
        <f>_xlfn.IFS(M8&gt;0,RANK(M8,$M$8:$M$29,0),M8=0,"-")</f>
        <v>13</v>
      </c>
    </row>
    <row r="9" spans="1:14" ht="18.75" customHeight="1">
      <c r="B9" s="45" t="s">
        <v>47</v>
      </c>
      <c r="C9" s="46"/>
      <c r="D9" s="62">
        <v>274087193</v>
      </c>
      <c r="E9" s="47">
        <f t="shared" si="0"/>
        <v>0.10912725953004294</v>
      </c>
      <c r="F9" s="43">
        <f t="shared" ref="F9:F29" si="1">_xlfn.IFS(D9&gt;0,RANK(D9,$D$8:$D$29,0),D9=0,"-")</f>
        <v>3</v>
      </c>
      <c r="G9" s="62">
        <v>6011</v>
      </c>
      <c r="H9" s="48">
        <f t="shared" ref="H9:H29" si="2">_xlfn.IFS(G9&gt;0,RANK(G9,$G$8:$G$29,0),G9=0,"-")</f>
        <v>12</v>
      </c>
      <c r="I9" s="62">
        <v>1178</v>
      </c>
      <c r="J9" s="43">
        <f t="shared" ref="J9:J29" si="3">_xlfn.IFS(I9&gt;0,RANK(I9,$I$8:$I$29,0),I9=0,"-")</f>
        <v>10</v>
      </c>
      <c r="K9" s="49">
        <f t="shared" ref="K9:K29" si="4">IFERROR(D9/I9,0)</f>
        <v>232671.64091680816</v>
      </c>
      <c r="L9" s="43">
        <f t="shared" ref="L9:L29" si="5">_xlfn.IFS(K9&gt;0,RANK(K9,$K$8:$K$29,0),K9=0,"-")</f>
        <v>1</v>
      </c>
      <c r="M9" s="22">
        <f t="shared" ref="M9:M30" si="6">IFERROR(I9/$D$3,0)</f>
        <v>0.4030106055422511</v>
      </c>
      <c r="N9" s="15">
        <f t="shared" ref="N9:N29" si="7">_xlfn.IFS(M9&gt;0,RANK(M9,$M$8:$M$29,0),M9=0,"-")</f>
        <v>10</v>
      </c>
    </row>
    <row r="10" spans="1:14" ht="18.75" customHeight="1">
      <c r="B10" s="45" t="s">
        <v>168</v>
      </c>
      <c r="C10" s="46"/>
      <c r="D10" s="62">
        <v>35188991</v>
      </c>
      <c r="E10" s="47">
        <f t="shared" si="0"/>
        <v>1.401042533737556E-2</v>
      </c>
      <c r="F10" s="43">
        <f t="shared" si="1"/>
        <v>14</v>
      </c>
      <c r="G10" s="62">
        <v>2659</v>
      </c>
      <c r="H10" s="48">
        <f t="shared" si="2"/>
        <v>16</v>
      </c>
      <c r="I10" s="62">
        <v>530</v>
      </c>
      <c r="J10" s="43">
        <f t="shared" si="3"/>
        <v>17</v>
      </c>
      <c r="K10" s="49">
        <f t="shared" si="4"/>
        <v>66394.32264150944</v>
      </c>
      <c r="L10" s="43">
        <f t="shared" si="5"/>
        <v>11</v>
      </c>
      <c r="M10" s="22">
        <f t="shared" si="6"/>
        <v>0.18132056106739652</v>
      </c>
      <c r="N10" s="15">
        <f t="shared" si="7"/>
        <v>17</v>
      </c>
    </row>
    <row r="11" spans="1:14" ht="18.75" customHeight="1">
      <c r="B11" s="45" t="s">
        <v>49</v>
      </c>
      <c r="C11" s="46"/>
      <c r="D11" s="62">
        <v>132504039</v>
      </c>
      <c r="E11" s="47">
        <f t="shared" si="0"/>
        <v>5.2756214161133498E-2</v>
      </c>
      <c r="F11" s="43">
        <f t="shared" si="1"/>
        <v>9</v>
      </c>
      <c r="G11" s="62">
        <v>27992</v>
      </c>
      <c r="H11" s="48">
        <f t="shared" si="2"/>
        <v>4</v>
      </c>
      <c r="I11" s="62">
        <v>2025</v>
      </c>
      <c r="J11" s="43">
        <f t="shared" si="3"/>
        <v>4</v>
      </c>
      <c r="K11" s="49">
        <f t="shared" si="4"/>
        <v>65434.093333333331</v>
      </c>
      <c r="L11" s="43">
        <f t="shared" si="5"/>
        <v>12</v>
      </c>
      <c r="M11" s="22">
        <f t="shared" si="6"/>
        <v>0.69278138898392061</v>
      </c>
      <c r="N11" s="15">
        <f t="shared" si="7"/>
        <v>4</v>
      </c>
    </row>
    <row r="12" spans="1:14" ht="18.75" customHeight="1">
      <c r="B12" s="45" t="s">
        <v>139</v>
      </c>
      <c r="C12" s="46"/>
      <c r="D12" s="62">
        <v>108806877</v>
      </c>
      <c r="E12" s="47">
        <f t="shared" si="0"/>
        <v>4.3321237213124586E-2</v>
      </c>
      <c r="F12" s="43">
        <f t="shared" si="1"/>
        <v>10</v>
      </c>
      <c r="G12" s="62">
        <v>6684</v>
      </c>
      <c r="H12" s="48">
        <f t="shared" si="2"/>
        <v>11</v>
      </c>
      <c r="I12" s="62">
        <v>652</v>
      </c>
      <c r="J12" s="43">
        <f t="shared" si="3"/>
        <v>15</v>
      </c>
      <c r="K12" s="49">
        <f t="shared" si="4"/>
        <v>166881.71319018406</v>
      </c>
      <c r="L12" s="43">
        <f t="shared" si="5"/>
        <v>5</v>
      </c>
      <c r="M12" s="22">
        <f t="shared" si="6"/>
        <v>0.2230585015395142</v>
      </c>
      <c r="N12" s="15">
        <f t="shared" si="7"/>
        <v>15</v>
      </c>
    </row>
    <row r="13" spans="1:14" ht="18.75" customHeight="1">
      <c r="B13" s="45" t="s">
        <v>51</v>
      </c>
      <c r="C13" s="46"/>
      <c r="D13" s="62">
        <v>134472394</v>
      </c>
      <c r="E13" s="47">
        <f t="shared" si="0"/>
        <v>5.3539910708867704E-2</v>
      </c>
      <c r="F13" s="43">
        <f t="shared" si="1"/>
        <v>8</v>
      </c>
      <c r="G13" s="62">
        <v>19701</v>
      </c>
      <c r="H13" s="48">
        <f t="shared" si="2"/>
        <v>5</v>
      </c>
      <c r="I13" s="62">
        <v>1410</v>
      </c>
      <c r="J13" s="43">
        <f t="shared" si="3"/>
        <v>5</v>
      </c>
      <c r="K13" s="49">
        <f t="shared" si="4"/>
        <v>95370.49219858156</v>
      </c>
      <c r="L13" s="43">
        <f t="shared" si="5"/>
        <v>8</v>
      </c>
      <c r="M13" s="22">
        <f t="shared" si="6"/>
        <v>0.48238111529250771</v>
      </c>
      <c r="N13" s="15">
        <f t="shared" si="7"/>
        <v>5</v>
      </c>
    </row>
    <row r="14" spans="1:14" ht="18.75" customHeight="1">
      <c r="B14" s="45" t="s">
        <v>52</v>
      </c>
      <c r="C14" s="46"/>
      <c r="D14" s="62">
        <v>85810501</v>
      </c>
      <c r="E14" s="47">
        <f t="shared" si="0"/>
        <v>3.4165276788507261E-2</v>
      </c>
      <c r="F14" s="43">
        <f t="shared" si="1"/>
        <v>11</v>
      </c>
      <c r="G14" s="62">
        <v>8448</v>
      </c>
      <c r="H14" s="48">
        <f t="shared" si="2"/>
        <v>10</v>
      </c>
      <c r="I14" s="62">
        <v>1269</v>
      </c>
      <c r="J14" s="43">
        <f t="shared" si="3"/>
        <v>9</v>
      </c>
      <c r="K14" s="49">
        <f t="shared" si="4"/>
        <v>67620.568163908596</v>
      </c>
      <c r="L14" s="43">
        <f t="shared" si="5"/>
        <v>10</v>
      </c>
      <c r="M14" s="22">
        <f t="shared" si="6"/>
        <v>0.43414300376325693</v>
      </c>
      <c r="N14" s="15">
        <f t="shared" si="7"/>
        <v>9</v>
      </c>
    </row>
    <row r="15" spans="1:14" ht="18.75" customHeight="1">
      <c r="B15" s="45" t="s">
        <v>53</v>
      </c>
      <c r="C15" s="46"/>
      <c r="D15" s="62">
        <v>8387340</v>
      </c>
      <c r="E15" s="47">
        <f t="shared" si="0"/>
        <v>3.3394023957431327E-3</v>
      </c>
      <c r="F15" s="43">
        <f t="shared" si="1"/>
        <v>18</v>
      </c>
      <c r="G15" s="62">
        <v>2067</v>
      </c>
      <c r="H15" s="48">
        <f t="shared" si="2"/>
        <v>17</v>
      </c>
      <c r="I15" s="62">
        <v>405</v>
      </c>
      <c r="J15" s="43">
        <f t="shared" si="3"/>
        <v>18</v>
      </c>
      <c r="K15" s="49">
        <f t="shared" si="4"/>
        <v>20709.481481481482</v>
      </c>
      <c r="L15" s="43">
        <f t="shared" si="5"/>
        <v>17</v>
      </c>
      <c r="M15" s="22">
        <f t="shared" si="6"/>
        <v>0.13855627779678412</v>
      </c>
      <c r="N15" s="15">
        <f t="shared" si="7"/>
        <v>18</v>
      </c>
    </row>
    <row r="16" spans="1:14" ht="18.75" customHeight="1">
      <c r="B16" s="45" t="s">
        <v>54</v>
      </c>
      <c r="C16" s="46"/>
      <c r="D16" s="62">
        <v>516039754</v>
      </c>
      <c r="E16" s="47">
        <f t="shared" si="0"/>
        <v>0.2054601805585915</v>
      </c>
      <c r="F16" s="43">
        <f t="shared" si="1"/>
        <v>1</v>
      </c>
      <c r="G16" s="62">
        <v>38081</v>
      </c>
      <c r="H16" s="48">
        <f t="shared" si="2"/>
        <v>1</v>
      </c>
      <c r="I16" s="62">
        <v>2314</v>
      </c>
      <c r="J16" s="43">
        <f t="shared" si="3"/>
        <v>1</v>
      </c>
      <c r="K16" s="49">
        <f t="shared" si="4"/>
        <v>223007.6724286949</v>
      </c>
      <c r="L16" s="43">
        <f t="shared" si="5"/>
        <v>2</v>
      </c>
      <c r="M16" s="22">
        <f t="shared" si="6"/>
        <v>0.79165241190557645</v>
      </c>
      <c r="N16" s="15">
        <f t="shared" si="7"/>
        <v>1</v>
      </c>
    </row>
    <row r="17" spans="2:15" ht="18.75" customHeight="1">
      <c r="B17" s="45" t="s">
        <v>150</v>
      </c>
      <c r="C17" s="46"/>
      <c r="D17" s="62">
        <v>137157549</v>
      </c>
      <c r="E17" s="47">
        <f t="shared" si="0"/>
        <v>5.4608999721587066E-2</v>
      </c>
      <c r="F17" s="43">
        <f t="shared" si="1"/>
        <v>7</v>
      </c>
      <c r="G17" s="62">
        <v>11513</v>
      </c>
      <c r="H17" s="48">
        <f t="shared" si="2"/>
        <v>6</v>
      </c>
      <c r="I17" s="62">
        <v>1386</v>
      </c>
      <c r="J17" s="43">
        <f t="shared" si="3"/>
        <v>6</v>
      </c>
      <c r="K17" s="49">
        <f t="shared" si="4"/>
        <v>98959.270562770558</v>
      </c>
      <c r="L17" s="43">
        <f t="shared" si="5"/>
        <v>7</v>
      </c>
      <c r="M17" s="22">
        <f t="shared" si="6"/>
        <v>0.47417037290455011</v>
      </c>
      <c r="N17" s="15">
        <f t="shared" si="7"/>
        <v>6</v>
      </c>
    </row>
    <row r="18" spans="2:15" ht="18.75" customHeight="1">
      <c r="B18" s="17" t="s">
        <v>294</v>
      </c>
      <c r="C18" s="75"/>
      <c r="D18" s="62">
        <v>184127747</v>
      </c>
      <c r="E18" s="47">
        <f t="shared" si="0"/>
        <v>7.3310088711627933E-2</v>
      </c>
      <c r="F18" s="43">
        <f t="shared" si="1"/>
        <v>5</v>
      </c>
      <c r="G18" s="62">
        <v>29926</v>
      </c>
      <c r="H18" s="48">
        <f t="shared" si="2"/>
        <v>3</v>
      </c>
      <c r="I18" s="62">
        <v>2058</v>
      </c>
      <c r="J18" s="43">
        <f t="shared" si="3"/>
        <v>3</v>
      </c>
      <c r="K18" s="49">
        <f t="shared" si="4"/>
        <v>89469.264820213793</v>
      </c>
      <c r="L18" s="43">
        <f t="shared" si="5"/>
        <v>9</v>
      </c>
      <c r="M18" s="22">
        <f t="shared" si="6"/>
        <v>0.70407115976736234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49023774</v>
      </c>
      <c r="E19" s="47">
        <f t="shared" si="0"/>
        <v>1.9518716105937028E-2</v>
      </c>
      <c r="F19" s="43">
        <f t="shared" si="1"/>
        <v>12</v>
      </c>
      <c r="G19" s="62">
        <v>11050</v>
      </c>
      <c r="H19" s="48">
        <f t="shared" si="2"/>
        <v>8</v>
      </c>
      <c r="I19" s="62">
        <v>1327</v>
      </c>
      <c r="J19" s="43">
        <f t="shared" si="3"/>
        <v>7</v>
      </c>
      <c r="K19" s="49">
        <f t="shared" si="4"/>
        <v>36943.311228334591</v>
      </c>
      <c r="L19" s="43">
        <f t="shared" si="5"/>
        <v>14</v>
      </c>
      <c r="M19" s="22">
        <f t="shared" si="6"/>
        <v>0.45398563120082108</v>
      </c>
      <c r="N19" s="15">
        <f t="shared" si="7"/>
        <v>7</v>
      </c>
    </row>
    <row r="20" spans="2:15" ht="18.75" customHeight="1">
      <c r="B20" s="17" t="s">
        <v>17</v>
      </c>
      <c r="C20" s="75"/>
      <c r="D20" s="62">
        <v>371229384</v>
      </c>
      <c r="E20" s="47">
        <f t="shared" si="0"/>
        <v>0.14780422569012908</v>
      </c>
      <c r="F20" s="43">
        <f t="shared" si="1"/>
        <v>2</v>
      </c>
      <c r="G20" s="62">
        <v>31033</v>
      </c>
      <c r="H20" s="48">
        <f t="shared" si="2"/>
        <v>2</v>
      </c>
      <c r="I20" s="62">
        <v>2086</v>
      </c>
      <c r="J20" s="43">
        <f t="shared" si="3"/>
        <v>2</v>
      </c>
      <c r="K20" s="49">
        <f t="shared" si="4"/>
        <v>177962.3125599233</v>
      </c>
      <c r="L20" s="43">
        <f t="shared" si="5"/>
        <v>3</v>
      </c>
      <c r="M20" s="22">
        <f t="shared" si="6"/>
        <v>0.71365035921997944</v>
      </c>
      <c r="N20" s="15">
        <f t="shared" si="7"/>
        <v>2</v>
      </c>
    </row>
    <row r="21" spans="2:15" ht="18.75" customHeight="1">
      <c r="B21" s="17" t="s">
        <v>18</v>
      </c>
      <c r="C21" s="75"/>
      <c r="D21" s="62">
        <v>194526528</v>
      </c>
      <c r="E21" s="47">
        <f t="shared" si="0"/>
        <v>7.7450342258546037E-2</v>
      </c>
      <c r="F21" s="43">
        <f t="shared" si="1"/>
        <v>4</v>
      </c>
      <c r="G21" s="62">
        <v>11406</v>
      </c>
      <c r="H21" s="48">
        <f t="shared" si="2"/>
        <v>7</v>
      </c>
      <c r="I21" s="62">
        <v>1127</v>
      </c>
      <c r="J21" s="43">
        <f t="shared" si="3"/>
        <v>11</v>
      </c>
      <c r="K21" s="49">
        <f t="shared" si="4"/>
        <v>172605.61490683228</v>
      </c>
      <c r="L21" s="43">
        <f t="shared" si="5"/>
        <v>4</v>
      </c>
      <c r="M21" s="22">
        <f t="shared" si="6"/>
        <v>0.38556277796784127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3038</v>
      </c>
      <c r="E23" s="47">
        <f t="shared" si="0"/>
        <v>1.2095735332379081E-6</v>
      </c>
      <c r="F23" s="43">
        <f t="shared" si="1"/>
        <v>21</v>
      </c>
      <c r="G23" s="62">
        <v>1</v>
      </c>
      <c r="H23" s="48">
        <f t="shared" si="2"/>
        <v>21</v>
      </c>
      <c r="I23" s="62">
        <v>1</v>
      </c>
      <c r="J23" s="43">
        <f t="shared" si="3"/>
        <v>21</v>
      </c>
      <c r="K23" s="62">
        <f t="shared" si="4"/>
        <v>3038</v>
      </c>
      <c r="L23" s="43">
        <f t="shared" si="5"/>
        <v>21</v>
      </c>
      <c r="M23" s="22">
        <f t="shared" si="6"/>
        <v>3.4211426616489907E-4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145600</v>
      </c>
      <c r="E24" s="47">
        <f t="shared" si="0"/>
        <v>5.7970344450111726E-5</v>
      </c>
      <c r="F24" s="43">
        <f t="shared" si="1"/>
        <v>19</v>
      </c>
      <c r="G24" s="62">
        <v>161</v>
      </c>
      <c r="H24" s="48">
        <f t="shared" si="2"/>
        <v>19</v>
      </c>
      <c r="I24" s="62">
        <v>41</v>
      </c>
      <c r="J24" s="43">
        <f t="shared" si="3"/>
        <v>19</v>
      </c>
      <c r="K24" s="49">
        <f t="shared" si="4"/>
        <v>3551.2195121951218</v>
      </c>
      <c r="L24" s="43">
        <f t="shared" si="5"/>
        <v>20</v>
      </c>
      <c r="M24" s="22">
        <f t="shared" si="6"/>
        <v>1.4026684912760863E-2</v>
      </c>
      <c r="N24" s="15">
        <f t="shared" si="7"/>
        <v>19</v>
      </c>
    </row>
    <row r="25" spans="2:15" ht="18.75" customHeight="1">
      <c r="B25" s="45" t="s">
        <v>71</v>
      </c>
      <c r="C25" s="46"/>
      <c r="D25" s="62">
        <v>35456550</v>
      </c>
      <c r="E25" s="47">
        <f t="shared" si="0"/>
        <v>1.4116953410114073E-2</v>
      </c>
      <c r="F25" s="43">
        <f t="shared" si="1"/>
        <v>13</v>
      </c>
      <c r="G25" s="62">
        <v>9736</v>
      </c>
      <c r="H25" s="48">
        <f t="shared" si="2"/>
        <v>9</v>
      </c>
      <c r="I25" s="62">
        <v>1273</v>
      </c>
      <c r="J25" s="43">
        <f t="shared" si="3"/>
        <v>8</v>
      </c>
      <c r="K25" s="49">
        <f t="shared" si="4"/>
        <v>27852.749410840534</v>
      </c>
      <c r="L25" s="43">
        <f t="shared" si="5"/>
        <v>16</v>
      </c>
      <c r="M25" s="22">
        <f t="shared" si="6"/>
        <v>0.43551146082791653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170870772</v>
      </c>
      <c r="E26" s="47">
        <f t="shared" si="0"/>
        <v>6.8031851025388099E-2</v>
      </c>
      <c r="F26" s="43">
        <f t="shared" si="1"/>
        <v>6</v>
      </c>
      <c r="G26" s="62">
        <v>5672</v>
      </c>
      <c r="H26" s="48">
        <f t="shared" si="2"/>
        <v>13</v>
      </c>
      <c r="I26" s="62">
        <v>1062</v>
      </c>
      <c r="J26" s="43">
        <f t="shared" si="3"/>
        <v>12</v>
      </c>
      <c r="K26" s="49">
        <f t="shared" si="4"/>
        <v>160895.26553672316</v>
      </c>
      <c r="L26" s="43">
        <f t="shared" si="5"/>
        <v>6</v>
      </c>
      <c r="M26" s="22">
        <f t="shared" si="6"/>
        <v>0.36332535066712279</v>
      </c>
      <c r="N26" s="15">
        <f t="shared" si="7"/>
        <v>12</v>
      </c>
    </row>
    <row r="27" spans="2:15" ht="18.75" customHeight="1">
      <c r="B27" s="45" t="s">
        <v>96</v>
      </c>
      <c r="C27" s="46"/>
      <c r="D27" s="62">
        <v>15855891</v>
      </c>
      <c r="E27" s="47">
        <f t="shared" si="0"/>
        <v>6.3129908161636437E-3</v>
      </c>
      <c r="F27" s="43">
        <f t="shared" si="1"/>
        <v>17</v>
      </c>
      <c r="G27" s="62">
        <v>5036</v>
      </c>
      <c r="H27" s="48">
        <f t="shared" si="2"/>
        <v>14</v>
      </c>
      <c r="I27" s="62">
        <v>860</v>
      </c>
      <c r="J27" s="43">
        <f t="shared" si="3"/>
        <v>14</v>
      </c>
      <c r="K27" s="49">
        <f t="shared" si="4"/>
        <v>18437.082558139537</v>
      </c>
      <c r="L27" s="43">
        <f t="shared" si="5"/>
        <v>19</v>
      </c>
      <c r="M27" s="22">
        <f t="shared" si="6"/>
        <v>0.29421826890181318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26697646</v>
      </c>
      <c r="E28" s="47">
        <f t="shared" si="0"/>
        <v>1.0629613561999639E-2</v>
      </c>
      <c r="F28" s="43">
        <f t="shared" si="1"/>
        <v>16</v>
      </c>
      <c r="G28" s="62">
        <v>1311</v>
      </c>
      <c r="H28" s="48">
        <f t="shared" si="2"/>
        <v>18</v>
      </c>
      <c r="I28" s="62">
        <v>618</v>
      </c>
      <c r="J28" s="43">
        <f t="shared" si="3"/>
        <v>16</v>
      </c>
      <c r="K28" s="62">
        <f t="shared" si="4"/>
        <v>43200.074433656955</v>
      </c>
      <c r="L28" s="43">
        <f t="shared" si="5"/>
        <v>13</v>
      </c>
      <c r="M28" s="22">
        <f t="shared" si="6"/>
        <v>0.21142661648990763</v>
      </c>
      <c r="N28" s="15">
        <f t="shared" si="7"/>
        <v>16</v>
      </c>
    </row>
    <row r="29" spans="2:15" ht="18.75" customHeight="1" thickBot="1">
      <c r="B29" s="50" t="s">
        <v>43</v>
      </c>
      <c r="C29" s="51"/>
      <c r="D29" s="63">
        <v>75873</v>
      </c>
      <c r="E29" s="52">
        <f t="shared" si="0"/>
        <v>3.0208680937248126E-5</v>
      </c>
      <c r="F29" s="43">
        <f t="shared" si="1"/>
        <v>20</v>
      </c>
      <c r="G29" s="63">
        <v>20</v>
      </c>
      <c r="H29" s="48">
        <f t="shared" si="2"/>
        <v>20</v>
      </c>
      <c r="I29" s="63">
        <v>4</v>
      </c>
      <c r="J29" s="43">
        <f t="shared" si="3"/>
        <v>20</v>
      </c>
      <c r="K29" s="53">
        <f t="shared" si="4"/>
        <v>18968.25</v>
      </c>
      <c r="L29" s="43">
        <f t="shared" si="5"/>
        <v>18</v>
      </c>
      <c r="M29" s="29">
        <f t="shared" si="6"/>
        <v>1.3684570646595963E-3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2511629030</v>
      </c>
      <c r="E30" s="86"/>
      <c r="F30" s="87"/>
      <c r="G30" s="64">
        <v>69343</v>
      </c>
      <c r="H30" s="87"/>
      <c r="I30" s="64">
        <v>2634</v>
      </c>
      <c r="J30" s="87"/>
      <c r="K30" s="56">
        <f>IFERROR(D30/I30,0)</f>
        <v>953541.77296886861</v>
      </c>
      <c r="L30" s="87"/>
      <c r="M30" s="31">
        <f t="shared" si="6"/>
        <v>0.90112897707834416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190</v>
      </c>
      <c r="C34" s="57"/>
    </row>
    <row r="35" spans="2:3" ht="13.5" customHeight="1">
      <c r="B35" s="35" t="s">
        <v>191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" priority="42" stopIfTrue="1">
      <formula>$F8&lt;=5</formula>
    </cfRule>
  </conditionalFormatting>
  <conditionalFormatting sqref="H8:H29">
    <cfRule type="expression" dxfId="75" priority="43" stopIfTrue="1">
      <formula>$H8&lt;=5</formula>
    </cfRule>
  </conditionalFormatting>
  <conditionalFormatting sqref="J8:J29">
    <cfRule type="expression" dxfId="74" priority="44" stopIfTrue="1">
      <formula>$J8&lt;=5</formula>
    </cfRule>
  </conditionalFormatting>
  <conditionalFormatting sqref="L8:L29">
    <cfRule type="expression" dxfId="73" priority="45" stopIfTrue="1">
      <formula>$L8&lt;=5</formula>
    </cfRule>
  </conditionalFormatting>
  <conditionalFormatting sqref="E8:E29">
    <cfRule type="expression" dxfId="72" priority="40" stopIfTrue="1">
      <formula>$F8&lt;=5</formula>
    </cfRule>
  </conditionalFormatting>
  <conditionalFormatting sqref="G8:G29">
    <cfRule type="expression" dxfId="71" priority="38" stopIfTrue="1">
      <formula>$H8&lt;=5</formula>
    </cfRule>
  </conditionalFormatting>
  <conditionalFormatting sqref="I8:I29">
    <cfRule type="expression" dxfId="70" priority="36" stopIfTrue="1">
      <formula>$J8&lt;=5</formula>
    </cfRule>
  </conditionalFormatting>
  <conditionalFormatting sqref="K8:K29">
    <cfRule type="expression" dxfId="69" priority="34" stopIfTrue="1">
      <formula>$L8&lt;=5</formula>
    </cfRule>
  </conditionalFormatting>
  <conditionalFormatting sqref="D8:D29">
    <cfRule type="expression" dxfId="68" priority="32" stopIfTrue="1">
      <formula>$F8&lt;=5</formula>
    </cfRule>
  </conditionalFormatting>
  <conditionalFormatting sqref="N8:N29">
    <cfRule type="expression" dxfId="67" priority="26" stopIfTrue="1">
      <formula>$N8&lt;=5</formula>
    </cfRule>
  </conditionalFormatting>
  <conditionalFormatting sqref="M8:M29">
    <cfRule type="expression" dxfId="66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267</v>
      </c>
    </row>
    <row r="3" spans="1:14" s="1" customFormat="1" ht="18.75" customHeight="1">
      <c r="A3" s="37"/>
      <c r="B3" s="97" t="s">
        <v>179</v>
      </c>
      <c r="C3" s="98"/>
      <c r="D3" s="106">
        <v>6841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110956396</v>
      </c>
      <c r="E8" s="42">
        <f t="shared" ref="E8:E29" si="0">IFERROR(D8/$D$30,0)</f>
        <v>1.9743303662065486E-2</v>
      </c>
      <c r="F8" s="43">
        <f>_xlfn.IFS(D8&gt;0,RANK(D8,$D$8:$D$29,0),D8=0,"-")</f>
        <v>12</v>
      </c>
      <c r="G8" s="61">
        <v>11594</v>
      </c>
      <c r="H8" s="48">
        <f>_xlfn.IFS(G8&gt;0,RANK(G8,$G$8:$G$29,0),G8=0,"-")</f>
        <v>15</v>
      </c>
      <c r="I8" s="61">
        <v>2286</v>
      </c>
      <c r="J8" s="43">
        <f>_xlfn.IFS(I8&gt;0,RANK(I8,$I$8:$I$29,0),I8=0,"-")</f>
        <v>13</v>
      </c>
      <c r="K8" s="44">
        <f>IFERROR(D8/I8,0)</f>
        <v>48537.356080489939</v>
      </c>
      <c r="L8" s="43">
        <f>_xlfn.IFS(K8&gt;0,RANK(K8,$K$8:$K$29,0),K8=0,"-")</f>
        <v>13</v>
      </c>
      <c r="M8" s="16">
        <f>IFERROR(I8/$D$3,0)</f>
        <v>0.33416167227013593</v>
      </c>
      <c r="N8" s="15">
        <f>_xlfn.IFS(M8&gt;0,RANK(M8,$M$8:$M$29,0),M8=0,"-")</f>
        <v>13</v>
      </c>
    </row>
    <row r="9" spans="1:14" ht="18.75" customHeight="1">
      <c r="B9" s="45" t="s">
        <v>29</v>
      </c>
      <c r="C9" s="46"/>
      <c r="D9" s="62">
        <v>580235189</v>
      </c>
      <c r="E9" s="47">
        <f t="shared" si="0"/>
        <v>0.10324559867502328</v>
      </c>
      <c r="F9" s="43">
        <f t="shared" ref="F9:F29" si="1">_xlfn.IFS(D9&gt;0,RANK(D9,$D$8:$D$29,0),D9=0,"-")</f>
        <v>3</v>
      </c>
      <c r="G9" s="62">
        <v>14472</v>
      </c>
      <c r="H9" s="48">
        <f t="shared" ref="H9:H29" si="2">_xlfn.IFS(G9&gt;0,RANK(G9,$G$8:$G$29,0),G9=0,"-")</f>
        <v>13</v>
      </c>
      <c r="I9" s="62">
        <v>2740</v>
      </c>
      <c r="J9" s="43">
        <f t="shared" ref="J9:J29" si="3">_xlfn.IFS(I9&gt;0,RANK(I9,$I$8:$I$29,0),I9=0,"-")</f>
        <v>9</v>
      </c>
      <c r="K9" s="49">
        <f t="shared" ref="K9:K29" si="4">IFERROR(D9/I9,0)</f>
        <v>211764.66751824817</v>
      </c>
      <c r="L9" s="43">
        <f t="shared" ref="L9:L29" si="5">_xlfn.IFS(K9&gt;0,RANK(K9,$K$8:$K$29,0),K9=0,"-")</f>
        <v>1</v>
      </c>
      <c r="M9" s="22">
        <f t="shared" ref="M9:M30" si="6">IFERROR(I9/$D$3,0)</f>
        <v>0.40052623885396871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74192635</v>
      </c>
      <c r="E10" s="47">
        <f t="shared" si="0"/>
        <v>1.3201651956087218E-2</v>
      </c>
      <c r="F10" s="43">
        <f t="shared" si="1"/>
        <v>15</v>
      </c>
      <c r="G10" s="62">
        <v>7043</v>
      </c>
      <c r="H10" s="48">
        <f t="shared" si="2"/>
        <v>16</v>
      </c>
      <c r="I10" s="62">
        <v>1196</v>
      </c>
      <c r="J10" s="43">
        <f t="shared" si="3"/>
        <v>17</v>
      </c>
      <c r="K10" s="49">
        <f t="shared" si="4"/>
        <v>62033.975752508362</v>
      </c>
      <c r="L10" s="43">
        <f t="shared" si="5"/>
        <v>12</v>
      </c>
      <c r="M10" s="22">
        <f t="shared" si="6"/>
        <v>0.17482824148516299</v>
      </c>
      <c r="N10" s="15">
        <f t="shared" si="7"/>
        <v>17</v>
      </c>
    </row>
    <row r="11" spans="1:14" ht="18.75" customHeight="1">
      <c r="B11" s="45" t="s">
        <v>31</v>
      </c>
      <c r="C11" s="46"/>
      <c r="D11" s="62">
        <v>393756964</v>
      </c>
      <c r="E11" s="47">
        <f t="shared" si="0"/>
        <v>7.0064129600108743E-2</v>
      </c>
      <c r="F11" s="43">
        <f t="shared" si="1"/>
        <v>5</v>
      </c>
      <c r="G11" s="62">
        <v>65012</v>
      </c>
      <c r="H11" s="48">
        <f t="shared" si="2"/>
        <v>3</v>
      </c>
      <c r="I11" s="62">
        <v>4795</v>
      </c>
      <c r="J11" s="43">
        <f t="shared" si="3"/>
        <v>3</v>
      </c>
      <c r="K11" s="49">
        <f t="shared" si="4"/>
        <v>82118.240667361839</v>
      </c>
      <c r="L11" s="43">
        <f t="shared" si="5"/>
        <v>9</v>
      </c>
      <c r="M11" s="22">
        <f t="shared" si="6"/>
        <v>0.70092091799444523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293211607</v>
      </c>
      <c r="E12" s="47">
        <f t="shared" si="0"/>
        <v>5.2173340185303119E-2</v>
      </c>
      <c r="F12" s="43">
        <f t="shared" si="1"/>
        <v>10</v>
      </c>
      <c r="G12" s="62">
        <v>14951</v>
      </c>
      <c r="H12" s="48">
        <f t="shared" si="2"/>
        <v>12</v>
      </c>
      <c r="I12" s="62">
        <v>1406</v>
      </c>
      <c r="J12" s="43">
        <f t="shared" si="3"/>
        <v>16</v>
      </c>
      <c r="K12" s="49">
        <f t="shared" si="4"/>
        <v>208543.10597439544</v>
      </c>
      <c r="L12" s="43">
        <f t="shared" si="5"/>
        <v>2</v>
      </c>
      <c r="M12" s="22">
        <f t="shared" si="6"/>
        <v>0.20552550796667154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359525858</v>
      </c>
      <c r="E13" s="47">
        <f t="shared" si="0"/>
        <v>6.3973132192024648E-2</v>
      </c>
      <c r="F13" s="43">
        <f t="shared" si="1"/>
        <v>7</v>
      </c>
      <c r="G13" s="62">
        <v>46913</v>
      </c>
      <c r="H13" s="48">
        <f t="shared" si="2"/>
        <v>5</v>
      </c>
      <c r="I13" s="62">
        <v>3279</v>
      </c>
      <c r="J13" s="43">
        <f t="shared" si="3"/>
        <v>6</v>
      </c>
      <c r="K13" s="49">
        <f t="shared" si="4"/>
        <v>109644.97041781031</v>
      </c>
      <c r="L13" s="43">
        <f t="shared" si="5"/>
        <v>7</v>
      </c>
      <c r="M13" s="22">
        <f t="shared" si="6"/>
        <v>0.47931588948984066</v>
      </c>
      <c r="N13" s="15">
        <f t="shared" si="7"/>
        <v>6</v>
      </c>
    </row>
    <row r="14" spans="1:14" ht="18.75" customHeight="1">
      <c r="B14" s="45" t="s">
        <v>34</v>
      </c>
      <c r="C14" s="46"/>
      <c r="D14" s="62">
        <v>252090646</v>
      </c>
      <c r="E14" s="47">
        <f t="shared" si="0"/>
        <v>4.485637920633484E-2</v>
      </c>
      <c r="F14" s="43">
        <f t="shared" si="1"/>
        <v>11</v>
      </c>
      <c r="G14" s="62">
        <v>24764</v>
      </c>
      <c r="H14" s="48">
        <f t="shared" si="2"/>
        <v>8</v>
      </c>
      <c r="I14" s="62">
        <v>3295</v>
      </c>
      <c r="J14" s="43">
        <f t="shared" si="3"/>
        <v>5</v>
      </c>
      <c r="K14" s="49">
        <f t="shared" si="4"/>
        <v>76507.024582701066</v>
      </c>
      <c r="L14" s="43">
        <f t="shared" si="5"/>
        <v>11</v>
      </c>
      <c r="M14" s="22">
        <f t="shared" si="6"/>
        <v>0.48165472884081273</v>
      </c>
      <c r="N14" s="15">
        <f t="shared" si="7"/>
        <v>5</v>
      </c>
    </row>
    <row r="15" spans="1:14" ht="18.75" customHeight="1">
      <c r="B15" s="45" t="s">
        <v>35</v>
      </c>
      <c r="C15" s="46"/>
      <c r="D15" s="62">
        <v>20856916</v>
      </c>
      <c r="E15" s="47">
        <f t="shared" si="0"/>
        <v>3.7112274811286427E-3</v>
      </c>
      <c r="F15" s="43">
        <f t="shared" si="1"/>
        <v>17</v>
      </c>
      <c r="G15" s="62">
        <v>4139</v>
      </c>
      <c r="H15" s="48">
        <f t="shared" si="2"/>
        <v>17</v>
      </c>
      <c r="I15" s="62">
        <v>949</v>
      </c>
      <c r="J15" s="43">
        <f t="shared" si="3"/>
        <v>18</v>
      </c>
      <c r="K15" s="49">
        <f t="shared" si="4"/>
        <v>21977.782929399367</v>
      </c>
      <c r="L15" s="43">
        <f t="shared" si="5"/>
        <v>17</v>
      </c>
      <c r="M15" s="22">
        <f t="shared" si="6"/>
        <v>0.13872240900453151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1028446682</v>
      </c>
      <c r="E16" s="47">
        <f t="shared" si="0"/>
        <v>0.18299923100394949</v>
      </c>
      <c r="F16" s="43">
        <f t="shared" si="1"/>
        <v>1</v>
      </c>
      <c r="G16" s="62">
        <v>84780</v>
      </c>
      <c r="H16" s="48">
        <f t="shared" si="2"/>
        <v>1</v>
      </c>
      <c r="I16" s="62">
        <v>5368</v>
      </c>
      <c r="J16" s="43">
        <f t="shared" si="3"/>
        <v>1</v>
      </c>
      <c r="K16" s="49">
        <f t="shared" si="4"/>
        <v>191588.42809239941</v>
      </c>
      <c r="L16" s="43">
        <f t="shared" si="5"/>
        <v>3</v>
      </c>
      <c r="M16" s="22">
        <f t="shared" si="6"/>
        <v>0.7846806022511329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346959295</v>
      </c>
      <c r="E17" s="47">
        <f t="shared" si="0"/>
        <v>6.173706939400915E-2</v>
      </c>
      <c r="F17" s="43">
        <f t="shared" si="1"/>
        <v>8</v>
      </c>
      <c r="G17" s="62">
        <v>25465</v>
      </c>
      <c r="H17" s="48">
        <f t="shared" si="2"/>
        <v>7</v>
      </c>
      <c r="I17" s="62">
        <v>3168</v>
      </c>
      <c r="J17" s="43">
        <f t="shared" si="3"/>
        <v>7</v>
      </c>
      <c r="K17" s="49">
        <f t="shared" si="4"/>
        <v>109519.97948232324</v>
      </c>
      <c r="L17" s="43">
        <f t="shared" si="5"/>
        <v>8</v>
      </c>
      <c r="M17" s="22">
        <f t="shared" si="6"/>
        <v>0.46309019149247188</v>
      </c>
      <c r="N17" s="15">
        <f t="shared" si="7"/>
        <v>7</v>
      </c>
    </row>
    <row r="18" spans="2:15" ht="18.75" customHeight="1">
      <c r="B18" s="17" t="s">
        <v>294</v>
      </c>
      <c r="C18" s="75"/>
      <c r="D18" s="62">
        <v>388075478</v>
      </c>
      <c r="E18" s="47">
        <f t="shared" si="0"/>
        <v>6.9053180187604632E-2</v>
      </c>
      <c r="F18" s="43">
        <f t="shared" si="1"/>
        <v>6</v>
      </c>
      <c r="G18" s="62">
        <v>67312</v>
      </c>
      <c r="H18" s="48">
        <f t="shared" si="2"/>
        <v>2</v>
      </c>
      <c r="I18" s="62">
        <v>4853</v>
      </c>
      <c r="J18" s="43">
        <f t="shared" si="3"/>
        <v>2</v>
      </c>
      <c r="K18" s="49">
        <f t="shared" si="4"/>
        <v>79966.098907892025</v>
      </c>
      <c r="L18" s="43">
        <f t="shared" si="5"/>
        <v>10</v>
      </c>
      <c r="M18" s="22">
        <f t="shared" si="6"/>
        <v>0.70939921064171907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82412066</v>
      </c>
      <c r="E19" s="47">
        <f t="shared" si="0"/>
        <v>1.4664196955858069E-2</v>
      </c>
      <c r="F19" s="43">
        <f t="shared" si="1"/>
        <v>14</v>
      </c>
      <c r="G19" s="62">
        <v>20197</v>
      </c>
      <c r="H19" s="48">
        <f t="shared" si="2"/>
        <v>10</v>
      </c>
      <c r="I19" s="62">
        <v>2707</v>
      </c>
      <c r="J19" s="43">
        <f t="shared" si="3"/>
        <v>10</v>
      </c>
      <c r="K19" s="49">
        <f t="shared" si="4"/>
        <v>30444.058367196158</v>
      </c>
      <c r="L19" s="43">
        <f t="shared" si="5"/>
        <v>16</v>
      </c>
      <c r="M19" s="22">
        <f t="shared" si="6"/>
        <v>0.39570238269258878</v>
      </c>
      <c r="N19" s="15">
        <f t="shared" si="7"/>
        <v>10</v>
      </c>
    </row>
    <row r="20" spans="2:15" ht="18.75" customHeight="1">
      <c r="B20" s="17" t="s">
        <v>17</v>
      </c>
      <c r="C20" s="75"/>
      <c r="D20" s="62">
        <v>755131103</v>
      </c>
      <c r="E20" s="47">
        <f t="shared" si="0"/>
        <v>0.13436614029171828</v>
      </c>
      <c r="F20" s="43">
        <f t="shared" si="1"/>
        <v>2</v>
      </c>
      <c r="G20" s="62">
        <v>61898</v>
      </c>
      <c r="H20" s="48">
        <f t="shared" si="2"/>
        <v>4</v>
      </c>
      <c r="I20" s="62">
        <v>4491</v>
      </c>
      <c r="J20" s="43">
        <f t="shared" si="3"/>
        <v>4</v>
      </c>
      <c r="K20" s="49">
        <f t="shared" si="4"/>
        <v>168143.19817412604</v>
      </c>
      <c r="L20" s="43">
        <f t="shared" si="5"/>
        <v>4</v>
      </c>
      <c r="M20" s="22">
        <f t="shared" si="6"/>
        <v>0.65648297032597569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427686949</v>
      </c>
      <c r="E21" s="47">
        <f t="shared" si="0"/>
        <v>7.6101546290394242E-2</v>
      </c>
      <c r="F21" s="43">
        <f t="shared" si="1"/>
        <v>4</v>
      </c>
      <c r="G21" s="62">
        <v>26442</v>
      </c>
      <c r="H21" s="48">
        <f t="shared" si="2"/>
        <v>6</v>
      </c>
      <c r="I21" s="62">
        <v>2682</v>
      </c>
      <c r="J21" s="43">
        <f t="shared" si="3"/>
        <v>11</v>
      </c>
      <c r="K21" s="49">
        <f t="shared" si="4"/>
        <v>159465.67822520508</v>
      </c>
      <c r="L21" s="43">
        <f t="shared" si="5"/>
        <v>5</v>
      </c>
      <c r="M21" s="22">
        <f t="shared" si="6"/>
        <v>0.39204794620669492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2414</v>
      </c>
      <c r="E22" s="47">
        <f t="shared" si="0"/>
        <v>4.2954112388641465E-7</v>
      </c>
      <c r="F22" s="43">
        <f t="shared" si="1"/>
        <v>21</v>
      </c>
      <c r="G22" s="62">
        <v>5</v>
      </c>
      <c r="H22" s="48">
        <f t="shared" si="2"/>
        <v>21</v>
      </c>
      <c r="I22" s="62">
        <v>1</v>
      </c>
      <c r="J22" s="43">
        <f t="shared" si="3"/>
        <v>21</v>
      </c>
      <c r="K22" s="49">
        <f t="shared" si="4"/>
        <v>2414</v>
      </c>
      <c r="L22" s="43">
        <f t="shared" si="5"/>
        <v>21</v>
      </c>
      <c r="M22" s="22">
        <f t="shared" si="6"/>
        <v>1.46177459435755E-4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49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496002</v>
      </c>
      <c r="E24" s="47">
        <f t="shared" si="0"/>
        <v>8.8257355646192799E-5</v>
      </c>
      <c r="F24" s="43">
        <f t="shared" si="1"/>
        <v>19</v>
      </c>
      <c r="G24" s="62">
        <v>392</v>
      </c>
      <c r="H24" s="48">
        <f t="shared" si="2"/>
        <v>19</v>
      </c>
      <c r="I24" s="62">
        <v>106</v>
      </c>
      <c r="J24" s="43">
        <f t="shared" si="3"/>
        <v>19</v>
      </c>
      <c r="K24" s="49">
        <f t="shared" si="4"/>
        <v>4679.2641509433961</v>
      </c>
      <c r="L24" s="43">
        <f t="shared" si="5"/>
        <v>20</v>
      </c>
      <c r="M24" s="22">
        <f t="shared" si="6"/>
        <v>1.549481070019003E-2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100329069</v>
      </c>
      <c r="E25" s="47">
        <f t="shared" si="0"/>
        <v>1.7852303668905403E-2</v>
      </c>
      <c r="F25" s="43">
        <f t="shared" si="1"/>
        <v>13</v>
      </c>
      <c r="G25" s="62">
        <v>23968</v>
      </c>
      <c r="H25" s="48">
        <f t="shared" si="2"/>
        <v>9</v>
      </c>
      <c r="I25" s="62">
        <v>2911</v>
      </c>
      <c r="J25" s="43">
        <f t="shared" si="3"/>
        <v>8</v>
      </c>
      <c r="K25" s="49">
        <f t="shared" si="4"/>
        <v>34465.49948471316</v>
      </c>
      <c r="L25" s="43">
        <f t="shared" si="5"/>
        <v>14</v>
      </c>
      <c r="M25" s="22">
        <f t="shared" si="6"/>
        <v>0.42552258441748281</v>
      </c>
      <c r="N25" s="15">
        <f t="shared" si="7"/>
        <v>8</v>
      </c>
    </row>
    <row r="26" spans="2:15" ht="18.75" customHeight="1">
      <c r="B26" s="45" t="s">
        <v>40</v>
      </c>
      <c r="C26" s="46"/>
      <c r="D26" s="62">
        <v>336091461</v>
      </c>
      <c r="E26" s="47">
        <f t="shared" si="0"/>
        <v>5.9803274186647513E-2</v>
      </c>
      <c r="F26" s="43">
        <f t="shared" si="1"/>
        <v>9</v>
      </c>
      <c r="G26" s="62">
        <v>13255</v>
      </c>
      <c r="H26" s="48">
        <f t="shared" si="2"/>
        <v>14</v>
      </c>
      <c r="I26" s="62">
        <v>2313</v>
      </c>
      <c r="J26" s="43">
        <f t="shared" si="3"/>
        <v>12</v>
      </c>
      <c r="K26" s="49">
        <f t="shared" si="4"/>
        <v>145305.43060959791</v>
      </c>
      <c r="L26" s="43">
        <f t="shared" si="5"/>
        <v>6</v>
      </c>
      <c r="M26" s="22">
        <f t="shared" si="6"/>
        <v>0.33810846367490133</v>
      </c>
      <c r="N26" s="15">
        <f t="shared" si="7"/>
        <v>12</v>
      </c>
    </row>
    <row r="27" spans="2:15" ht="18.75" customHeight="1">
      <c r="B27" s="45" t="s">
        <v>41</v>
      </c>
      <c r="C27" s="46"/>
      <c r="D27" s="62">
        <v>20237900</v>
      </c>
      <c r="E27" s="47">
        <f t="shared" si="0"/>
        <v>3.6010813219141966E-3</v>
      </c>
      <c r="F27" s="43">
        <f t="shared" si="1"/>
        <v>18</v>
      </c>
      <c r="G27" s="62">
        <v>14956</v>
      </c>
      <c r="H27" s="48">
        <f t="shared" si="2"/>
        <v>11</v>
      </c>
      <c r="I27" s="62">
        <v>2147</v>
      </c>
      <c r="J27" s="43">
        <f t="shared" si="3"/>
        <v>14</v>
      </c>
      <c r="K27" s="49">
        <f t="shared" si="4"/>
        <v>9426.129482999535</v>
      </c>
      <c r="L27" s="43">
        <f t="shared" si="5"/>
        <v>18</v>
      </c>
      <c r="M27" s="22">
        <f t="shared" si="6"/>
        <v>0.31384300540856602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49128808</v>
      </c>
      <c r="E28" s="47">
        <f t="shared" si="0"/>
        <v>8.7418572508367355E-3</v>
      </c>
      <c r="F28" s="43">
        <f t="shared" si="1"/>
        <v>16</v>
      </c>
      <c r="G28" s="62">
        <v>2896</v>
      </c>
      <c r="H28" s="48">
        <f t="shared" si="2"/>
        <v>18</v>
      </c>
      <c r="I28" s="62">
        <v>1441</v>
      </c>
      <c r="J28" s="43">
        <f t="shared" si="3"/>
        <v>15</v>
      </c>
      <c r="K28" s="62">
        <f t="shared" si="4"/>
        <v>34093.551700208191</v>
      </c>
      <c r="L28" s="43">
        <f t="shared" si="5"/>
        <v>15</v>
      </c>
      <c r="M28" s="22">
        <f t="shared" si="6"/>
        <v>0.21064171904692297</v>
      </c>
      <c r="N28" s="15">
        <f t="shared" si="7"/>
        <v>15</v>
      </c>
    </row>
    <row r="29" spans="2:15" ht="18.75" customHeight="1" thickBot="1">
      <c r="B29" s="50" t="s">
        <v>43</v>
      </c>
      <c r="C29" s="51"/>
      <c r="D29" s="63">
        <v>127402</v>
      </c>
      <c r="E29" s="52">
        <f t="shared" si="0"/>
        <v>2.266959331622908E-5</v>
      </c>
      <c r="F29" s="43">
        <f t="shared" si="1"/>
        <v>20</v>
      </c>
      <c r="G29" s="63">
        <v>132</v>
      </c>
      <c r="H29" s="48">
        <f t="shared" si="2"/>
        <v>20</v>
      </c>
      <c r="I29" s="63">
        <v>21</v>
      </c>
      <c r="J29" s="43">
        <f t="shared" si="3"/>
        <v>20</v>
      </c>
      <c r="K29" s="53">
        <f t="shared" si="4"/>
        <v>6066.7619047619046</v>
      </c>
      <c r="L29" s="43">
        <f t="shared" si="5"/>
        <v>19</v>
      </c>
      <c r="M29" s="29">
        <f t="shared" si="6"/>
        <v>3.0697266481508551E-3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5619950840</v>
      </c>
      <c r="E30" s="86"/>
      <c r="F30" s="87"/>
      <c r="G30" s="64">
        <v>164726</v>
      </c>
      <c r="H30" s="87"/>
      <c r="I30" s="64">
        <v>6400</v>
      </c>
      <c r="J30" s="87"/>
      <c r="K30" s="56">
        <f>IFERROR(D30/I30,0)</f>
        <v>878117.31874999998</v>
      </c>
      <c r="L30" s="87"/>
      <c r="M30" s="31">
        <f t="shared" si="6"/>
        <v>0.93553574038883203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" priority="33" stopIfTrue="1">
      <formula>$F8&lt;=5</formula>
    </cfRule>
  </conditionalFormatting>
  <conditionalFormatting sqref="H8:H29">
    <cfRule type="expression" dxfId="64" priority="34" stopIfTrue="1">
      <formula>$H8&lt;=5</formula>
    </cfRule>
  </conditionalFormatting>
  <conditionalFormatting sqref="J8:J29">
    <cfRule type="expression" dxfId="63" priority="35" stopIfTrue="1">
      <formula>$J8&lt;=5</formula>
    </cfRule>
  </conditionalFormatting>
  <conditionalFormatting sqref="L8:L29">
    <cfRule type="expression" dxfId="62" priority="36" stopIfTrue="1">
      <formula>$L8&lt;=5</formula>
    </cfRule>
  </conditionalFormatting>
  <conditionalFormatting sqref="E8:E29">
    <cfRule type="expression" dxfId="61" priority="31" stopIfTrue="1">
      <formula>$F8&lt;=5</formula>
    </cfRule>
  </conditionalFormatting>
  <conditionalFormatting sqref="G8:G29">
    <cfRule type="expression" dxfId="60" priority="29" stopIfTrue="1">
      <formula>$H8&lt;=5</formula>
    </cfRule>
  </conditionalFormatting>
  <conditionalFormatting sqref="I8:I29">
    <cfRule type="expression" dxfId="59" priority="27" stopIfTrue="1">
      <formula>$J8&lt;=5</formula>
    </cfRule>
  </conditionalFormatting>
  <conditionalFormatting sqref="K8:K29">
    <cfRule type="expression" dxfId="58" priority="25" stopIfTrue="1">
      <formula>$L8&lt;=5</formula>
    </cfRule>
  </conditionalFormatting>
  <conditionalFormatting sqref="D8:D29">
    <cfRule type="expression" dxfId="57" priority="23" stopIfTrue="1">
      <formula>$F8&lt;=5</formula>
    </cfRule>
  </conditionalFormatting>
  <conditionalFormatting sqref="N8:N29">
    <cfRule type="expression" dxfId="56" priority="17" stopIfTrue="1">
      <formula>$N8&lt;=5</formula>
    </cfRule>
  </conditionalFormatting>
  <conditionalFormatting sqref="M8:M29">
    <cfRule type="expression" dxfId="5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198</v>
      </c>
      <c r="P2" s="37"/>
    </row>
    <row r="3" spans="1:16" ht="18.75" customHeight="1">
      <c r="A3" s="37"/>
      <c r="B3" s="97" t="s">
        <v>179</v>
      </c>
      <c r="C3" s="98"/>
      <c r="D3" s="106">
        <v>132591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1852215833</v>
      </c>
      <c r="E8" s="69">
        <f>IFERROR(D8/$D$30,0)</f>
        <v>1.6696554040694207E-2</v>
      </c>
      <c r="F8" s="70">
        <f>_xlfn.IFS(D8&gt;0,RANK(D8,$D$8:$D$29,0),D8=0,"-")</f>
        <v>14</v>
      </c>
      <c r="G8" s="65">
        <v>232382</v>
      </c>
      <c r="H8" s="23">
        <f>_xlfn.IFS(G8&gt;0,RANK(G8,$G$8:$G$29,0),G8=0,"-")</f>
        <v>14</v>
      </c>
      <c r="I8" s="65">
        <v>45237</v>
      </c>
      <c r="J8" s="15">
        <f>_xlfn.IFS(I8&gt;0,RANK(I8,$I$8:$I$29,0),I8=0,"-")</f>
        <v>12</v>
      </c>
      <c r="K8" s="13">
        <f>IFERROR(D8/I8,0)</f>
        <v>40944.709706656053</v>
      </c>
      <c r="L8" s="15">
        <f>_xlfn.IFS(K8&gt;0,RANK(K8,$K$8:$K$29,0),K8=0,"-")</f>
        <v>14</v>
      </c>
      <c r="M8" s="16">
        <f>IFERROR(I8/$D$3,0)</f>
        <v>0.34117700296400211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12173976211</v>
      </c>
      <c r="E9" s="72">
        <f t="shared" ref="E9:E29" si="0">IFERROR(D9/$D$30,0)</f>
        <v>0.10974069440269557</v>
      </c>
      <c r="F9" s="70">
        <f t="shared" ref="F9:F29" si="1">_xlfn.IFS(D9&gt;0,RANK(D9,$D$8:$D$29,0),D9=0,"-")</f>
        <v>3</v>
      </c>
      <c r="G9" s="66">
        <v>294752</v>
      </c>
      <c r="H9" s="23">
        <f t="shared" ref="H9:H29" si="2">_xlfn.IFS(G9&gt;0,RANK(G9,$G$8:$G$29,0),G9=0,"-")</f>
        <v>11</v>
      </c>
      <c r="I9" s="66">
        <v>56165</v>
      </c>
      <c r="J9" s="15">
        <f t="shared" ref="J9:J29" si="3">_xlfn.IFS(I9&gt;0,RANK(I9,$I$8:$I$29,0),I9=0,"-")</f>
        <v>10</v>
      </c>
      <c r="K9" s="19">
        <f t="shared" ref="K9:K30" si="4">IFERROR(D9/I9,0)</f>
        <v>216753.78280067659</v>
      </c>
      <c r="L9" s="15">
        <f t="shared" ref="L9:L29" si="5">_xlfn.IFS(K9&gt;0,RANK(K9,$K$8:$K$29,0),K9=0,"-")</f>
        <v>1</v>
      </c>
      <c r="M9" s="22">
        <f t="shared" ref="M9:M30" si="6">IFERROR(I9/$D$3,0)</f>
        <v>0.42359587000625987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6">
        <v>1335814893</v>
      </c>
      <c r="E10" s="72">
        <f t="shared" si="0"/>
        <v>1.2041526236828496E-2</v>
      </c>
      <c r="F10" s="70">
        <f t="shared" si="1"/>
        <v>16</v>
      </c>
      <c r="G10" s="66">
        <v>133487</v>
      </c>
      <c r="H10" s="23">
        <f t="shared" si="2"/>
        <v>16</v>
      </c>
      <c r="I10" s="66">
        <v>24685</v>
      </c>
      <c r="J10" s="15">
        <f t="shared" si="3"/>
        <v>17</v>
      </c>
      <c r="K10" s="19">
        <f t="shared" si="4"/>
        <v>54114.437634190806</v>
      </c>
      <c r="L10" s="15">
        <f t="shared" si="5"/>
        <v>13</v>
      </c>
      <c r="M10" s="22">
        <f t="shared" si="6"/>
        <v>0.18617402387794044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7355431594</v>
      </c>
      <c r="E11" s="72">
        <f t="shared" si="0"/>
        <v>6.6304562845106899E-2</v>
      </c>
      <c r="F11" s="70">
        <f t="shared" si="1"/>
        <v>7</v>
      </c>
      <c r="G11" s="66">
        <v>1218387</v>
      </c>
      <c r="H11" s="23">
        <f t="shared" si="2"/>
        <v>3</v>
      </c>
      <c r="I11" s="66">
        <v>92363</v>
      </c>
      <c r="J11" s="15">
        <f t="shared" si="3"/>
        <v>3</v>
      </c>
      <c r="K11" s="19">
        <f t="shared" si="4"/>
        <v>79636.126955599102</v>
      </c>
      <c r="L11" s="15">
        <f t="shared" si="5"/>
        <v>10</v>
      </c>
      <c r="M11" s="22">
        <f t="shared" si="6"/>
        <v>0.69660082509370924</v>
      </c>
      <c r="N11" s="15">
        <f t="shared" si="7"/>
        <v>3</v>
      </c>
    </row>
    <row r="12" spans="1:16" ht="18.75" customHeight="1">
      <c r="B12" s="17" t="s">
        <v>10</v>
      </c>
      <c r="C12" s="18"/>
      <c r="D12" s="66">
        <v>3493898141</v>
      </c>
      <c r="E12" s="72">
        <f t="shared" si="0"/>
        <v>3.1495281534982718E-2</v>
      </c>
      <c r="F12" s="70">
        <f t="shared" si="1"/>
        <v>11</v>
      </c>
      <c r="G12" s="66">
        <v>271026</v>
      </c>
      <c r="H12" s="23">
        <f t="shared" si="2"/>
        <v>12</v>
      </c>
      <c r="I12" s="66">
        <v>26475</v>
      </c>
      <c r="J12" s="15">
        <f t="shared" si="3"/>
        <v>16</v>
      </c>
      <c r="K12" s="19">
        <f t="shared" si="4"/>
        <v>131969.71259678941</v>
      </c>
      <c r="L12" s="15">
        <f t="shared" si="5"/>
        <v>6</v>
      </c>
      <c r="M12" s="22">
        <f t="shared" si="6"/>
        <v>0.19967418603072606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6363171427</v>
      </c>
      <c r="E13" s="72">
        <f t="shared" si="0"/>
        <v>5.7359965133775406E-2</v>
      </c>
      <c r="F13" s="70">
        <f t="shared" si="1"/>
        <v>9</v>
      </c>
      <c r="G13" s="66">
        <v>790169</v>
      </c>
      <c r="H13" s="23">
        <f t="shared" si="2"/>
        <v>5</v>
      </c>
      <c r="I13" s="66">
        <v>59265</v>
      </c>
      <c r="J13" s="15">
        <f t="shared" si="3"/>
        <v>7</v>
      </c>
      <c r="K13" s="19">
        <f t="shared" si="4"/>
        <v>107368.11654433477</v>
      </c>
      <c r="L13" s="15">
        <f t="shared" si="5"/>
        <v>7</v>
      </c>
      <c r="M13" s="22">
        <f t="shared" si="6"/>
        <v>0.4469760390976763</v>
      </c>
      <c r="N13" s="15">
        <f t="shared" si="7"/>
        <v>7</v>
      </c>
    </row>
    <row r="14" spans="1:16" ht="18.75" customHeight="1">
      <c r="B14" s="17" t="s">
        <v>12</v>
      </c>
      <c r="C14" s="18"/>
      <c r="D14" s="66">
        <v>4131826672</v>
      </c>
      <c r="E14" s="72">
        <f t="shared" si="0"/>
        <v>3.7245803694536124E-2</v>
      </c>
      <c r="F14" s="70">
        <f t="shared" si="1"/>
        <v>10</v>
      </c>
      <c r="G14" s="66">
        <v>412297</v>
      </c>
      <c r="H14" s="23">
        <f t="shared" si="2"/>
        <v>10</v>
      </c>
      <c r="I14" s="66">
        <v>59066</v>
      </c>
      <c r="J14" s="15">
        <f t="shared" si="3"/>
        <v>8</v>
      </c>
      <c r="K14" s="19">
        <f t="shared" si="4"/>
        <v>69952.708360139499</v>
      </c>
      <c r="L14" s="15">
        <f t="shared" si="5"/>
        <v>11</v>
      </c>
      <c r="M14" s="22">
        <f t="shared" si="6"/>
        <v>0.44547518308180795</v>
      </c>
      <c r="N14" s="15">
        <f t="shared" si="7"/>
        <v>8</v>
      </c>
    </row>
    <row r="15" spans="1:16" ht="18.75" customHeight="1">
      <c r="B15" s="17" t="s">
        <v>13</v>
      </c>
      <c r="C15" s="18"/>
      <c r="D15" s="66">
        <v>319597292</v>
      </c>
      <c r="E15" s="72">
        <f t="shared" si="0"/>
        <v>2.8809674132277683E-3</v>
      </c>
      <c r="F15" s="70">
        <f t="shared" si="1"/>
        <v>18</v>
      </c>
      <c r="G15" s="66">
        <v>74538</v>
      </c>
      <c r="H15" s="23">
        <f t="shared" si="2"/>
        <v>17</v>
      </c>
      <c r="I15" s="66">
        <v>16815</v>
      </c>
      <c r="J15" s="15">
        <f t="shared" si="3"/>
        <v>18</v>
      </c>
      <c r="K15" s="19">
        <f t="shared" si="4"/>
        <v>19006.678085043117</v>
      </c>
      <c r="L15" s="15">
        <f t="shared" si="5"/>
        <v>17</v>
      </c>
      <c r="M15" s="22">
        <f t="shared" si="6"/>
        <v>0.12681856234586059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21690873815</v>
      </c>
      <c r="E16" s="72">
        <f t="shared" si="0"/>
        <v>0.19552950600548422</v>
      </c>
      <c r="F16" s="70">
        <f t="shared" si="1"/>
        <v>1</v>
      </c>
      <c r="G16" s="66">
        <v>1533381</v>
      </c>
      <c r="H16" s="23">
        <f t="shared" si="2"/>
        <v>1</v>
      </c>
      <c r="I16" s="66">
        <v>102419</v>
      </c>
      <c r="J16" s="15">
        <f t="shared" si="3"/>
        <v>1</v>
      </c>
      <c r="K16" s="19">
        <f t="shared" si="4"/>
        <v>211785.6434353001</v>
      </c>
      <c r="L16" s="15">
        <f t="shared" si="5"/>
        <v>2</v>
      </c>
      <c r="M16" s="22">
        <f t="shared" si="6"/>
        <v>0.77244307683025248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6632517263</v>
      </c>
      <c r="E17" s="72">
        <f t="shared" si="0"/>
        <v>5.9787947459747651E-2</v>
      </c>
      <c r="F17" s="70">
        <f t="shared" si="1"/>
        <v>8</v>
      </c>
      <c r="G17" s="66">
        <v>515075</v>
      </c>
      <c r="H17" s="23">
        <f t="shared" si="2"/>
        <v>6</v>
      </c>
      <c r="I17" s="66">
        <v>64259</v>
      </c>
      <c r="J17" s="15">
        <f t="shared" si="3"/>
        <v>5</v>
      </c>
      <c r="K17" s="19">
        <f t="shared" si="4"/>
        <v>103215.38248338754</v>
      </c>
      <c r="L17" s="15">
        <f t="shared" si="5"/>
        <v>8</v>
      </c>
      <c r="M17" s="22">
        <f t="shared" si="6"/>
        <v>0.48464073730494528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8018035657</v>
      </c>
      <c r="E18" s="72">
        <f t="shared" si="0"/>
        <v>7.2277519316137698E-2</v>
      </c>
      <c r="F18" s="70">
        <f t="shared" si="1"/>
        <v>5</v>
      </c>
      <c r="G18" s="66">
        <v>1262301</v>
      </c>
      <c r="H18" s="23">
        <f t="shared" si="2"/>
        <v>2</v>
      </c>
      <c r="I18" s="66">
        <v>93518</v>
      </c>
      <c r="J18" s="15">
        <f t="shared" si="3"/>
        <v>2</v>
      </c>
      <c r="K18" s="19">
        <f t="shared" si="4"/>
        <v>85737.886364122416</v>
      </c>
      <c r="L18" s="15">
        <f t="shared" si="5"/>
        <v>9</v>
      </c>
      <c r="M18" s="22">
        <f t="shared" si="6"/>
        <v>0.70531182357776923</v>
      </c>
      <c r="N18" s="15">
        <f t="shared" si="7"/>
        <v>2</v>
      </c>
    </row>
    <row r="19" spans="2:15" ht="18.75" customHeight="1">
      <c r="B19" s="17" t="s">
        <v>16</v>
      </c>
      <c r="C19" s="75"/>
      <c r="D19" s="66">
        <v>1814128387</v>
      </c>
      <c r="E19" s="72">
        <f t="shared" si="0"/>
        <v>1.6353219808753743E-2</v>
      </c>
      <c r="F19" s="70">
        <f t="shared" si="1"/>
        <v>15</v>
      </c>
      <c r="G19" s="66">
        <v>442999</v>
      </c>
      <c r="H19" s="23">
        <f t="shared" si="2"/>
        <v>9</v>
      </c>
      <c r="I19" s="66">
        <v>57771</v>
      </c>
      <c r="J19" s="15">
        <f t="shared" si="3"/>
        <v>9</v>
      </c>
      <c r="K19" s="19">
        <f t="shared" si="4"/>
        <v>31402.059631995293</v>
      </c>
      <c r="L19" s="15">
        <f t="shared" si="5"/>
        <v>16</v>
      </c>
      <c r="M19" s="22">
        <f t="shared" si="6"/>
        <v>0.43570830599361948</v>
      </c>
      <c r="N19" s="15">
        <f t="shared" si="7"/>
        <v>9</v>
      </c>
    </row>
    <row r="20" spans="2:15" ht="18.75" customHeight="1">
      <c r="B20" s="17" t="s">
        <v>17</v>
      </c>
      <c r="C20" s="75"/>
      <c r="D20" s="66">
        <v>15300347723</v>
      </c>
      <c r="E20" s="72">
        <f t="shared" si="0"/>
        <v>0.13792295587102998</v>
      </c>
      <c r="F20" s="70">
        <f t="shared" si="1"/>
        <v>2</v>
      </c>
      <c r="G20" s="66">
        <v>1213389</v>
      </c>
      <c r="H20" s="23">
        <f t="shared" si="2"/>
        <v>4</v>
      </c>
      <c r="I20" s="66">
        <v>90408</v>
      </c>
      <c r="J20" s="15">
        <f t="shared" si="3"/>
        <v>4</v>
      </c>
      <c r="K20" s="19">
        <f t="shared" si="4"/>
        <v>169236.65740863641</v>
      </c>
      <c r="L20" s="15">
        <f t="shared" si="5"/>
        <v>4</v>
      </c>
      <c r="M20" s="22">
        <f t="shared" si="6"/>
        <v>0.68185623458605793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8151283236</v>
      </c>
      <c r="E21" s="72">
        <f t="shared" si="0"/>
        <v>7.3478661949694477E-2</v>
      </c>
      <c r="F21" s="70">
        <f t="shared" si="1"/>
        <v>4</v>
      </c>
      <c r="G21" s="66">
        <v>480961</v>
      </c>
      <c r="H21" s="23">
        <f t="shared" si="2"/>
        <v>7</v>
      </c>
      <c r="I21" s="66">
        <v>50150</v>
      </c>
      <c r="J21" s="15">
        <f t="shared" si="3"/>
        <v>11</v>
      </c>
      <c r="K21" s="19">
        <f t="shared" si="4"/>
        <v>162538.05056829512</v>
      </c>
      <c r="L21" s="15">
        <f t="shared" si="5"/>
        <v>5</v>
      </c>
      <c r="M21" s="22">
        <f t="shared" si="6"/>
        <v>0.37823079997888243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20816</v>
      </c>
      <c r="E22" s="72">
        <f t="shared" si="0"/>
        <v>1.8764307199996311E-7</v>
      </c>
      <c r="F22" s="70">
        <f t="shared" si="1"/>
        <v>22</v>
      </c>
      <c r="G22" s="66">
        <v>20</v>
      </c>
      <c r="H22" s="23">
        <f t="shared" si="2"/>
        <v>22</v>
      </c>
      <c r="I22" s="66">
        <v>11</v>
      </c>
      <c r="J22" s="15">
        <f t="shared" si="3"/>
        <v>22</v>
      </c>
      <c r="K22" s="19">
        <f t="shared" si="4"/>
        <v>1892.3636363636363</v>
      </c>
      <c r="L22" s="15">
        <f t="shared" si="5"/>
        <v>22</v>
      </c>
      <c r="M22" s="22">
        <f t="shared" si="6"/>
        <v>8.2961890324380986E-5</v>
      </c>
      <c r="N22" s="15">
        <f t="shared" si="7"/>
        <v>22</v>
      </c>
    </row>
    <row r="23" spans="2:15" ht="18.75" customHeight="1">
      <c r="B23" s="17" t="s">
        <v>296</v>
      </c>
      <c r="C23" s="75"/>
      <c r="D23" s="66">
        <v>33537</v>
      </c>
      <c r="E23" s="72">
        <f t="shared" si="0"/>
        <v>3.0231483981854161E-7</v>
      </c>
      <c r="F23" s="70">
        <f t="shared" si="1"/>
        <v>21</v>
      </c>
      <c r="G23" s="66">
        <v>23</v>
      </c>
      <c r="H23" s="23">
        <f t="shared" si="2"/>
        <v>21</v>
      </c>
      <c r="I23" s="66">
        <v>12</v>
      </c>
      <c r="J23" s="15">
        <f t="shared" si="3"/>
        <v>21</v>
      </c>
      <c r="K23" s="19">
        <f t="shared" si="4"/>
        <v>2794.75</v>
      </c>
      <c r="L23" s="15">
        <f t="shared" si="5"/>
        <v>21</v>
      </c>
      <c r="M23" s="22">
        <f t="shared" si="6"/>
        <v>9.0503880353870177E-5</v>
      </c>
      <c r="N23" s="15">
        <f t="shared" si="7"/>
        <v>21</v>
      </c>
    </row>
    <row r="24" spans="2:15" ht="18.75" customHeight="1">
      <c r="B24" s="17" t="s">
        <v>19</v>
      </c>
      <c r="C24" s="18"/>
      <c r="D24" s="66">
        <v>42665443</v>
      </c>
      <c r="E24" s="72">
        <f t="shared" si="0"/>
        <v>3.8460197889889129E-4</v>
      </c>
      <c r="F24" s="70">
        <f t="shared" si="1"/>
        <v>19</v>
      </c>
      <c r="G24" s="66">
        <v>12378</v>
      </c>
      <c r="H24" s="23">
        <f t="shared" si="2"/>
        <v>19</v>
      </c>
      <c r="I24" s="66">
        <v>3507</v>
      </c>
      <c r="J24" s="15">
        <f t="shared" si="3"/>
        <v>19</v>
      </c>
      <c r="K24" s="19">
        <f t="shared" si="4"/>
        <v>12165.79498146564</v>
      </c>
      <c r="L24" s="15">
        <f t="shared" si="5"/>
        <v>19</v>
      </c>
      <c r="M24" s="22">
        <f t="shared" si="6"/>
        <v>2.6449759033418559E-2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2174528025</v>
      </c>
      <c r="E25" s="72">
        <f t="shared" si="0"/>
        <v>1.9601994560002525E-2</v>
      </c>
      <c r="F25" s="70">
        <f t="shared" si="1"/>
        <v>12</v>
      </c>
      <c r="G25" s="66">
        <v>458046</v>
      </c>
      <c r="H25" s="23">
        <f t="shared" si="2"/>
        <v>8</v>
      </c>
      <c r="I25" s="66">
        <v>61203</v>
      </c>
      <c r="J25" s="15">
        <f t="shared" si="3"/>
        <v>6</v>
      </c>
      <c r="K25" s="19">
        <f t="shared" si="4"/>
        <v>35529.762021469534</v>
      </c>
      <c r="L25" s="15">
        <f t="shared" si="5"/>
        <v>15</v>
      </c>
      <c r="M25" s="22">
        <f t="shared" si="6"/>
        <v>0.46159241577482635</v>
      </c>
      <c r="N25" s="15">
        <f t="shared" si="7"/>
        <v>6</v>
      </c>
    </row>
    <row r="26" spans="2:15" ht="18.75" customHeight="1">
      <c r="B26" s="17" t="s">
        <v>21</v>
      </c>
      <c r="C26" s="18"/>
      <c r="D26" s="66">
        <v>7508527768</v>
      </c>
      <c r="E26" s="72">
        <f t="shared" si="0"/>
        <v>6.768462800655968E-2</v>
      </c>
      <c r="F26" s="70">
        <f t="shared" si="1"/>
        <v>6</v>
      </c>
      <c r="G26" s="66">
        <v>245968</v>
      </c>
      <c r="H26" s="23">
        <f t="shared" si="2"/>
        <v>13</v>
      </c>
      <c r="I26" s="66">
        <v>42511</v>
      </c>
      <c r="J26" s="15">
        <f t="shared" si="3"/>
        <v>13</v>
      </c>
      <c r="K26" s="19">
        <f t="shared" si="4"/>
        <v>176625.52675778035</v>
      </c>
      <c r="L26" s="15">
        <f t="shared" si="5"/>
        <v>3</v>
      </c>
      <c r="M26" s="22">
        <f t="shared" si="6"/>
        <v>0.3206175381436146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570990867</v>
      </c>
      <c r="E27" s="72">
        <f t="shared" si="0"/>
        <v>5.1471214627114891E-3</v>
      </c>
      <c r="F27" s="70">
        <f t="shared" si="1"/>
        <v>17</v>
      </c>
      <c r="G27" s="66">
        <v>228312</v>
      </c>
      <c r="H27" s="23">
        <f t="shared" si="2"/>
        <v>15</v>
      </c>
      <c r="I27" s="66">
        <v>33440</v>
      </c>
      <c r="J27" s="15">
        <f t="shared" si="3"/>
        <v>14</v>
      </c>
      <c r="K27" s="19">
        <f t="shared" si="4"/>
        <v>17075.085735645935</v>
      </c>
      <c r="L27" s="15">
        <f t="shared" si="5"/>
        <v>18</v>
      </c>
      <c r="M27" s="22">
        <f t="shared" si="6"/>
        <v>0.25220414658611823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1994551826</v>
      </c>
      <c r="E28" s="72">
        <f t="shared" si="0"/>
        <v>1.7979622977218286E-2</v>
      </c>
      <c r="F28" s="70">
        <f t="shared" si="1"/>
        <v>13</v>
      </c>
      <c r="G28" s="66">
        <v>64521</v>
      </c>
      <c r="H28" s="23">
        <f t="shared" si="2"/>
        <v>18</v>
      </c>
      <c r="I28" s="66">
        <v>30944</v>
      </c>
      <c r="J28" s="15">
        <f t="shared" si="3"/>
        <v>15</v>
      </c>
      <c r="K28" s="19">
        <f t="shared" si="4"/>
        <v>64456.819609617371</v>
      </c>
      <c r="L28" s="15">
        <f t="shared" si="5"/>
        <v>12</v>
      </c>
      <c r="M28" s="22">
        <f t="shared" si="6"/>
        <v>0.23337933947251321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9581964</v>
      </c>
      <c r="E29" s="73">
        <f t="shared" si="0"/>
        <v>8.6375344002356574E-5</v>
      </c>
      <c r="F29" s="70">
        <f t="shared" si="1"/>
        <v>20</v>
      </c>
      <c r="G29" s="67">
        <v>11095</v>
      </c>
      <c r="H29" s="23">
        <f t="shared" si="2"/>
        <v>20</v>
      </c>
      <c r="I29" s="67">
        <v>1799</v>
      </c>
      <c r="J29" s="15">
        <f t="shared" si="3"/>
        <v>20</v>
      </c>
      <c r="K29" s="26">
        <f t="shared" si="4"/>
        <v>5326.2723735408563</v>
      </c>
      <c r="L29" s="15">
        <f t="shared" si="5"/>
        <v>20</v>
      </c>
      <c r="M29" s="29">
        <f t="shared" si="6"/>
        <v>1.3568040063051037E-2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110934018390</v>
      </c>
      <c r="E30" s="86"/>
      <c r="F30" s="87"/>
      <c r="G30" s="68">
        <v>3110892</v>
      </c>
      <c r="H30" s="87"/>
      <c r="I30" s="68">
        <v>121288</v>
      </c>
      <c r="J30" s="87"/>
      <c r="K30" s="30">
        <f t="shared" si="4"/>
        <v>914633.09140228212</v>
      </c>
      <c r="L30" s="87"/>
      <c r="M30" s="31">
        <f t="shared" si="6"/>
        <v>0.91475288669668375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46" priority="25" stopIfTrue="1">
      <formula>$F8&lt;=5</formula>
    </cfRule>
  </conditionalFormatting>
  <conditionalFormatting sqref="H8:H29">
    <cfRule type="expression" dxfId="845" priority="26" stopIfTrue="1">
      <formula>$H8&lt;=5</formula>
    </cfRule>
  </conditionalFormatting>
  <conditionalFormatting sqref="L8:L29">
    <cfRule type="expression" dxfId="844" priority="28" stopIfTrue="1">
      <formula>$L8&lt;=5</formula>
    </cfRule>
  </conditionalFormatting>
  <conditionalFormatting sqref="E8:E29">
    <cfRule type="expression" dxfId="843" priority="23" stopIfTrue="1">
      <formula>$F8&lt;=5</formula>
    </cfRule>
  </conditionalFormatting>
  <conditionalFormatting sqref="J8:J29">
    <cfRule type="expression" dxfId="842" priority="21" stopIfTrue="1">
      <formula>$J8&lt;=5</formula>
    </cfRule>
  </conditionalFormatting>
  <conditionalFormatting sqref="I8:I29">
    <cfRule type="expression" dxfId="841" priority="19" stopIfTrue="1">
      <formula>$J8&lt;=5</formula>
    </cfRule>
  </conditionalFormatting>
  <conditionalFormatting sqref="K8:K29">
    <cfRule type="expression" dxfId="840" priority="17" stopIfTrue="1">
      <formula>$L8&lt;=5</formula>
    </cfRule>
  </conditionalFormatting>
  <conditionalFormatting sqref="D8:D29">
    <cfRule type="expression" dxfId="839" priority="15" stopIfTrue="1">
      <formula>$F8&lt;=5</formula>
    </cfRule>
  </conditionalFormatting>
  <conditionalFormatting sqref="G8:G29">
    <cfRule type="expression" dxfId="838" priority="13" stopIfTrue="1">
      <formula>$H8&lt;=5</formula>
    </cfRule>
  </conditionalFormatting>
  <conditionalFormatting sqref="N8:N29">
    <cfRule type="expression" dxfId="837" priority="9" stopIfTrue="1">
      <formula>$N8&lt;=5</formula>
    </cfRule>
  </conditionalFormatting>
  <conditionalFormatting sqref="M8:M29">
    <cfRule type="expression" dxfId="83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268</v>
      </c>
    </row>
    <row r="3" spans="1:14" s="1" customFormat="1" ht="18.75" customHeight="1">
      <c r="A3" s="37"/>
      <c r="B3" s="97" t="s">
        <v>179</v>
      </c>
      <c r="C3" s="98"/>
      <c r="D3" s="106">
        <v>1191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14228676</v>
      </c>
      <c r="E8" s="42">
        <f t="shared" ref="E8:E29" si="0">IFERROR(D8/$D$30,0)</f>
        <v>1.4157027989198068E-2</v>
      </c>
      <c r="F8" s="43">
        <f>_xlfn.IFS(D8&gt;0,RANK(D8,$D$8:$D$29,0),D8=0,"-")</f>
        <v>16</v>
      </c>
      <c r="G8" s="61">
        <v>2050</v>
      </c>
      <c r="H8" s="48">
        <f>_xlfn.IFS(G8&gt;0,RANK(G8,$G$8:$G$29,0),G8=0,"-")</f>
        <v>14</v>
      </c>
      <c r="I8" s="61">
        <v>440</v>
      </c>
      <c r="J8" s="43">
        <f>_xlfn.IFS(I8&gt;0,RANK(I8,$I$8:$I$29,0),I8=0,"-")</f>
        <v>12</v>
      </c>
      <c r="K8" s="44">
        <f>IFERROR(D8/I8,0)</f>
        <v>32337.9</v>
      </c>
      <c r="L8" s="43">
        <f>_xlfn.IFS(K8&gt;0,RANK(K8,$K$8:$K$29,0),K8=0,"-")</f>
        <v>15</v>
      </c>
      <c r="M8" s="16">
        <f>IFERROR(I8/$D$3,0)</f>
        <v>0.36943744752308982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105102126</v>
      </c>
      <c r="E9" s="47">
        <f t="shared" si="0"/>
        <v>0.10457288784326961</v>
      </c>
      <c r="F9" s="43">
        <f t="shared" ref="F9:F29" si="1">_xlfn.IFS(D9&gt;0,RANK(D9,$D$8:$D$29,0),D9=0,"-")</f>
        <v>3</v>
      </c>
      <c r="G9" s="62">
        <v>2885</v>
      </c>
      <c r="H9" s="48">
        <f t="shared" ref="H9:H29" si="2">_xlfn.IFS(G9&gt;0,RANK(G9,$G$8:$G$29,0),G9=0,"-")</f>
        <v>11</v>
      </c>
      <c r="I9" s="62">
        <v>548</v>
      </c>
      <c r="J9" s="43">
        <f t="shared" ref="J9:J29" si="3">_xlfn.IFS(I9&gt;0,RANK(I9,$I$8:$I$29,0),I9=0,"-")</f>
        <v>8</v>
      </c>
      <c r="K9" s="49">
        <f t="shared" ref="K9:K29" si="4">IFERROR(D9/I9,0)</f>
        <v>191792.20072992702</v>
      </c>
      <c r="L9" s="43">
        <f t="shared" ref="L9:L29" si="5">_xlfn.IFS(K9&gt;0,RANK(K9,$K$8:$K$29,0),K9=0,"-")</f>
        <v>2</v>
      </c>
      <c r="M9" s="22">
        <f t="shared" ref="M9:M30" si="6">IFERROR(I9/$D$3,0)</f>
        <v>0.46011754827875734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14635272</v>
      </c>
      <c r="E10" s="47">
        <f t="shared" si="0"/>
        <v>1.4561576588962092E-2</v>
      </c>
      <c r="F10" s="43">
        <f t="shared" si="1"/>
        <v>15</v>
      </c>
      <c r="G10" s="62">
        <v>1249</v>
      </c>
      <c r="H10" s="48">
        <f t="shared" si="2"/>
        <v>16</v>
      </c>
      <c r="I10" s="62">
        <v>225</v>
      </c>
      <c r="J10" s="43">
        <f t="shared" si="3"/>
        <v>16</v>
      </c>
      <c r="K10" s="49">
        <f t="shared" si="4"/>
        <v>65045.653333333335</v>
      </c>
      <c r="L10" s="43">
        <f t="shared" si="5"/>
        <v>12</v>
      </c>
      <c r="M10" s="22">
        <f t="shared" si="6"/>
        <v>0.18891687657430731</v>
      </c>
      <c r="N10" s="15">
        <f t="shared" si="7"/>
        <v>16</v>
      </c>
    </row>
    <row r="11" spans="1:14" ht="18.75" customHeight="1">
      <c r="B11" s="45" t="s">
        <v>31</v>
      </c>
      <c r="C11" s="46"/>
      <c r="D11" s="62">
        <v>69785051</v>
      </c>
      <c r="E11" s="47">
        <f t="shared" si="0"/>
        <v>6.943365076516006E-2</v>
      </c>
      <c r="F11" s="43">
        <f t="shared" si="1"/>
        <v>5</v>
      </c>
      <c r="G11" s="62">
        <v>12605</v>
      </c>
      <c r="H11" s="48">
        <f t="shared" si="2"/>
        <v>3</v>
      </c>
      <c r="I11" s="62">
        <v>906</v>
      </c>
      <c r="J11" s="43">
        <f t="shared" si="3"/>
        <v>2</v>
      </c>
      <c r="K11" s="49">
        <f t="shared" si="4"/>
        <v>77025.442604856507</v>
      </c>
      <c r="L11" s="43">
        <f t="shared" si="5"/>
        <v>10</v>
      </c>
      <c r="M11" s="22">
        <f t="shared" si="6"/>
        <v>0.76070528967254403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30444815</v>
      </c>
      <c r="E12" s="47">
        <f t="shared" si="0"/>
        <v>3.0291511176511236E-2</v>
      </c>
      <c r="F12" s="43">
        <f t="shared" si="1"/>
        <v>10</v>
      </c>
      <c r="G12" s="62">
        <v>2307</v>
      </c>
      <c r="H12" s="48">
        <f t="shared" si="2"/>
        <v>13</v>
      </c>
      <c r="I12" s="62">
        <v>231</v>
      </c>
      <c r="J12" s="43">
        <f t="shared" si="3"/>
        <v>15</v>
      </c>
      <c r="K12" s="49">
        <f t="shared" si="4"/>
        <v>131795.73593073594</v>
      </c>
      <c r="L12" s="43">
        <f t="shared" si="5"/>
        <v>6</v>
      </c>
      <c r="M12" s="22">
        <f t="shared" si="6"/>
        <v>0.19395465994962216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61942860</v>
      </c>
      <c r="E13" s="47">
        <f t="shared" si="0"/>
        <v>6.1630948849420525E-2</v>
      </c>
      <c r="F13" s="43">
        <f t="shared" si="1"/>
        <v>7</v>
      </c>
      <c r="G13" s="62">
        <v>7798</v>
      </c>
      <c r="H13" s="48">
        <f t="shared" si="2"/>
        <v>5</v>
      </c>
      <c r="I13" s="62">
        <v>542</v>
      </c>
      <c r="J13" s="43">
        <f t="shared" si="3"/>
        <v>9</v>
      </c>
      <c r="K13" s="49">
        <f t="shared" si="4"/>
        <v>114285.71955719557</v>
      </c>
      <c r="L13" s="43">
        <f t="shared" si="5"/>
        <v>7</v>
      </c>
      <c r="M13" s="22">
        <f t="shared" si="6"/>
        <v>0.45507976490344249</v>
      </c>
      <c r="N13" s="15">
        <f t="shared" si="7"/>
        <v>9</v>
      </c>
    </row>
    <row r="14" spans="1:14" ht="18.75" customHeight="1">
      <c r="B14" s="45" t="s">
        <v>34</v>
      </c>
      <c r="C14" s="46"/>
      <c r="D14" s="62">
        <v>24591554</v>
      </c>
      <c r="E14" s="47">
        <f t="shared" si="0"/>
        <v>2.4467724071858529E-2</v>
      </c>
      <c r="F14" s="43">
        <f t="shared" si="1"/>
        <v>11</v>
      </c>
      <c r="G14" s="62">
        <v>3920</v>
      </c>
      <c r="H14" s="48">
        <f t="shared" si="2"/>
        <v>10</v>
      </c>
      <c r="I14" s="62">
        <v>485</v>
      </c>
      <c r="J14" s="43">
        <f t="shared" si="3"/>
        <v>11</v>
      </c>
      <c r="K14" s="49">
        <f t="shared" si="4"/>
        <v>50704.235051546391</v>
      </c>
      <c r="L14" s="43">
        <f t="shared" si="5"/>
        <v>13</v>
      </c>
      <c r="M14" s="22">
        <f t="shared" si="6"/>
        <v>0.4072208228379513</v>
      </c>
      <c r="N14" s="15">
        <f t="shared" si="7"/>
        <v>11</v>
      </c>
    </row>
    <row r="15" spans="1:14" ht="18.75" customHeight="1">
      <c r="B15" s="45" t="s">
        <v>35</v>
      </c>
      <c r="C15" s="46"/>
      <c r="D15" s="62">
        <v>2496040</v>
      </c>
      <c r="E15" s="47">
        <f t="shared" si="0"/>
        <v>2.4834712760454973E-3</v>
      </c>
      <c r="F15" s="43">
        <f t="shared" si="1"/>
        <v>18</v>
      </c>
      <c r="G15" s="62">
        <v>776</v>
      </c>
      <c r="H15" s="48">
        <f t="shared" si="2"/>
        <v>17</v>
      </c>
      <c r="I15" s="62">
        <v>166</v>
      </c>
      <c r="J15" s="43">
        <f t="shared" si="3"/>
        <v>18</v>
      </c>
      <c r="K15" s="49">
        <f t="shared" si="4"/>
        <v>15036.385542168675</v>
      </c>
      <c r="L15" s="43">
        <f t="shared" si="5"/>
        <v>18</v>
      </c>
      <c r="M15" s="22">
        <f t="shared" si="6"/>
        <v>0.13937867338371115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181555166</v>
      </c>
      <c r="E16" s="47">
        <f t="shared" si="0"/>
        <v>0.18064095117813503</v>
      </c>
      <c r="F16" s="43">
        <f t="shared" si="1"/>
        <v>1</v>
      </c>
      <c r="G16" s="62">
        <v>14984</v>
      </c>
      <c r="H16" s="48">
        <f t="shared" si="2"/>
        <v>1</v>
      </c>
      <c r="I16" s="62">
        <v>979</v>
      </c>
      <c r="J16" s="43">
        <f t="shared" si="3"/>
        <v>1</v>
      </c>
      <c r="K16" s="49">
        <f t="shared" si="4"/>
        <v>185449.60776302349</v>
      </c>
      <c r="L16" s="43">
        <f t="shared" si="5"/>
        <v>3</v>
      </c>
      <c r="M16" s="22">
        <f t="shared" si="6"/>
        <v>0.82199832073887491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56822625</v>
      </c>
      <c r="E17" s="47">
        <f t="shared" si="0"/>
        <v>5.6536496617443949E-2</v>
      </c>
      <c r="F17" s="43">
        <f t="shared" si="1"/>
        <v>8</v>
      </c>
      <c r="G17" s="62">
        <v>4583</v>
      </c>
      <c r="H17" s="48">
        <f t="shared" si="2"/>
        <v>7</v>
      </c>
      <c r="I17" s="62">
        <v>594</v>
      </c>
      <c r="J17" s="43">
        <f t="shared" si="3"/>
        <v>5</v>
      </c>
      <c r="K17" s="49">
        <f t="shared" si="4"/>
        <v>95660.984848484848</v>
      </c>
      <c r="L17" s="43">
        <f t="shared" si="5"/>
        <v>9</v>
      </c>
      <c r="M17" s="22">
        <f t="shared" si="6"/>
        <v>0.4987405541561713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89467605</v>
      </c>
      <c r="E18" s="47">
        <f t="shared" si="0"/>
        <v>8.9017093938432296E-2</v>
      </c>
      <c r="F18" s="43">
        <f t="shared" si="1"/>
        <v>4</v>
      </c>
      <c r="G18" s="62">
        <v>13097</v>
      </c>
      <c r="H18" s="48">
        <f t="shared" si="2"/>
        <v>2</v>
      </c>
      <c r="I18" s="62">
        <v>898</v>
      </c>
      <c r="J18" s="43">
        <f t="shared" si="3"/>
        <v>3</v>
      </c>
      <c r="K18" s="49">
        <f t="shared" si="4"/>
        <v>99629.849665924281</v>
      </c>
      <c r="L18" s="43">
        <f t="shared" si="5"/>
        <v>8</v>
      </c>
      <c r="M18" s="22">
        <f t="shared" si="6"/>
        <v>0.75398824517212426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15042196</v>
      </c>
      <c r="E19" s="47">
        <f t="shared" si="0"/>
        <v>1.4966451537093348E-2</v>
      </c>
      <c r="F19" s="43">
        <f t="shared" si="1"/>
        <v>14</v>
      </c>
      <c r="G19" s="62">
        <v>4134</v>
      </c>
      <c r="H19" s="48">
        <f t="shared" si="2"/>
        <v>9</v>
      </c>
      <c r="I19" s="62">
        <v>554</v>
      </c>
      <c r="J19" s="43">
        <f t="shared" si="3"/>
        <v>7</v>
      </c>
      <c r="K19" s="49">
        <f t="shared" si="4"/>
        <v>27151.978339350182</v>
      </c>
      <c r="L19" s="43">
        <f t="shared" si="5"/>
        <v>16</v>
      </c>
      <c r="M19" s="22">
        <f t="shared" si="6"/>
        <v>0.46515533165407219</v>
      </c>
      <c r="N19" s="15">
        <f t="shared" si="7"/>
        <v>7</v>
      </c>
    </row>
    <row r="20" spans="2:15" ht="18.75" customHeight="1">
      <c r="B20" s="17" t="s">
        <v>17</v>
      </c>
      <c r="C20" s="75"/>
      <c r="D20" s="62">
        <v>174012637</v>
      </c>
      <c r="E20" s="47">
        <f t="shared" si="0"/>
        <v>0.17313640232465505</v>
      </c>
      <c r="F20" s="43">
        <f t="shared" si="1"/>
        <v>2</v>
      </c>
      <c r="G20" s="62">
        <v>11816</v>
      </c>
      <c r="H20" s="48">
        <f t="shared" si="2"/>
        <v>4</v>
      </c>
      <c r="I20" s="62">
        <v>872</v>
      </c>
      <c r="J20" s="43">
        <f t="shared" si="3"/>
        <v>4</v>
      </c>
      <c r="K20" s="49">
        <f t="shared" si="4"/>
        <v>199555.77637614679</v>
      </c>
      <c r="L20" s="43">
        <f t="shared" si="5"/>
        <v>1</v>
      </c>
      <c r="M20" s="22">
        <f t="shared" si="6"/>
        <v>0.73215785054575988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67694334</v>
      </c>
      <c r="E21" s="47">
        <f t="shared" si="0"/>
        <v>6.7353461499026504E-2</v>
      </c>
      <c r="F21" s="43">
        <f t="shared" si="1"/>
        <v>6</v>
      </c>
      <c r="G21" s="62">
        <v>5076</v>
      </c>
      <c r="H21" s="48">
        <f t="shared" si="2"/>
        <v>6</v>
      </c>
      <c r="I21" s="62">
        <v>487</v>
      </c>
      <c r="J21" s="43">
        <f t="shared" si="3"/>
        <v>10</v>
      </c>
      <c r="K21" s="49">
        <f t="shared" si="4"/>
        <v>139002.73921971253</v>
      </c>
      <c r="L21" s="43">
        <f t="shared" si="5"/>
        <v>4</v>
      </c>
      <c r="M21" s="22">
        <f t="shared" si="6"/>
        <v>0.40890008396305627</v>
      </c>
      <c r="N21" s="15">
        <f t="shared" si="7"/>
        <v>10</v>
      </c>
    </row>
    <row r="22" spans="2:15" ht="18.75" customHeight="1">
      <c r="B22" s="17" t="s">
        <v>295</v>
      </c>
      <c r="C22" s="75"/>
      <c r="D22" s="62">
        <v>1766</v>
      </c>
      <c r="E22" s="47">
        <f t="shared" si="0"/>
        <v>1.7571073674686098E-6</v>
      </c>
      <c r="F22" s="43">
        <f t="shared" si="1"/>
        <v>21</v>
      </c>
      <c r="G22" s="62">
        <v>2</v>
      </c>
      <c r="H22" s="48">
        <f t="shared" si="2"/>
        <v>21</v>
      </c>
      <c r="I22" s="62">
        <v>1</v>
      </c>
      <c r="J22" s="43">
        <f t="shared" si="3"/>
        <v>21</v>
      </c>
      <c r="K22" s="62">
        <f t="shared" si="4"/>
        <v>1766</v>
      </c>
      <c r="L22" s="43">
        <f t="shared" si="5"/>
        <v>21</v>
      </c>
      <c r="M22" s="22">
        <f t="shared" si="6"/>
        <v>8.3963056255247689E-4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219586</v>
      </c>
      <c r="E24" s="47">
        <f t="shared" si="0"/>
        <v>2.1848028221572034E-4</v>
      </c>
      <c r="F24" s="43">
        <f t="shared" si="1"/>
        <v>19</v>
      </c>
      <c r="G24" s="62">
        <v>88</v>
      </c>
      <c r="H24" s="48">
        <f t="shared" si="2"/>
        <v>19</v>
      </c>
      <c r="I24" s="62">
        <v>24</v>
      </c>
      <c r="J24" s="43">
        <f t="shared" si="3"/>
        <v>19</v>
      </c>
      <c r="K24" s="49">
        <f t="shared" si="4"/>
        <v>9149.4166666666661</v>
      </c>
      <c r="L24" s="43">
        <f t="shared" si="5"/>
        <v>19</v>
      </c>
      <c r="M24" s="22">
        <f t="shared" si="6"/>
        <v>2.0151133501259445E-2</v>
      </c>
      <c r="N24" s="15">
        <f t="shared" si="7"/>
        <v>19</v>
      </c>
    </row>
    <row r="25" spans="2:15" ht="18.75" customHeight="1">
      <c r="B25" s="45" t="s">
        <v>57</v>
      </c>
      <c r="C25" s="46"/>
      <c r="D25" s="62">
        <v>21782645</v>
      </c>
      <c r="E25" s="47">
        <f t="shared" si="0"/>
        <v>2.167295923694976E-2</v>
      </c>
      <c r="F25" s="43">
        <f t="shared" si="1"/>
        <v>12</v>
      </c>
      <c r="G25" s="62">
        <v>4396</v>
      </c>
      <c r="H25" s="48">
        <f t="shared" si="2"/>
        <v>8</v>
      </c>
      <c r="I25" s="62">
        <v>577</v>
      </c>
      <c r="J25" s="43">
        <f t="shared" si="3"/>
        <v>6</v>
      </c>
      <c r="K25" s="49">
        <f t="shared" si="4"/>
        <v>37751.551126516468</v>
      </c>
      <c r="L25" s="43">
        <f t="shared" si="5"/>
        <v>14</v>
      </c>
      <c r="M25" s="22">
        <f t="shared" si="6"/>
        <v>0.48446683459277917</v>
      </c>
      <c r="N25" s="15">
        <f t="shared" si="7"/>
        <v>6</v>
      </c>
    </row>
    <row r="26" spans="2:15" ht="18.75" customHeight="1">
      <c r="B26" s="45" t="s">
        <v>58</v>
      </c>
      <c r="C26" s="46"/>
      <c r="D26" s="62">
        <v>55038087</v>
      </c>
      <c r="E26" s="47">
        <f t="shared" si="0"/>
        <v>5.476094459743959E-2</v>
      </c>
      <c r="F26" s="43">
        <f t="shared" si="1"/>
        <v>9</v>
      </c>
      <c r="G26" s="62">
        <v>2345</v>
      </c>
      <c r="H26" s="48">
        <f t="shared" si="2"/>
        <v>12</v>
      </c>
      <c r="I26" s="62">
        <v>404</v>
      </c>
      <c r="J26" s="43">
        <f t="shared" si="3"/>
        <v>13</v>
      </c>
      <c r="K26" s="49">
        <f t="shared" si="4"/>
        <v>136232.88861386137</v>
      </c>
      <c r="L26" s="43">
        <f t="shared" si="5"/>
        <v>5</v>
      </c>
      <c r="M26" s="22">
        <f t="shared" si="6"/>
        <v>0.33921074727120065</v>
      </c>
      <c r="N26" s="15">
        <f t="shared" si="7"/>
        <v>13</v>
      </c>
    </row>
    <row r="27" spans="2:15" ht="18.75" customHeight="1">
      <c r="B27" s="45" t="s">
        <v>169</v>
      </c>
      <c r="C27" s="46"/>
      <c r="D27" s="62">
        <v>4641691</v>
      </c>
      <c r="E27" s="47">
        <f t="shared" si="0"/>
        <v>4.6183179239030229E-3</v>
      </c>
      <c r="F27" s="43">
        <f t="shared" si="1"/>
        <v>17</v>
      </c>
      <c r="G27" s="62">
        <v>1835</v>
      </c>
      <c r="H27" s="48">
        <f t="shared" si="2"/>
        <v>15</v>
      </c>
      <c r="I27" s="62">
        <v>278</v>
      </c>
      <c r="J27" s="43">
        <f t="shared" si="3"/>
        <v>14</v>
      </c>
      <c r="K27" s="49">
        <f t="shared" si="4"/>
        <v>16696.730215827338</v>
      </c>
      <c r="L27" s="43">
        <f t="shared" si="5"/>
        <v>17</v>
      </c>
      <c r="M27" s="22">
        <f t="shared" si="6"/>
        <v>0.23341729638958858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15505756</v>
      </c>
      <c r="E28" s="47">
        <f t="shared" si="0"/>
        <v>1.5427677296585843E-2</v>
      </c>
      <c r="F28" s="43">
        <f t="shared" si="1"/>
        <v>13</v>
      </c>
      <c r="G28" s="62">
        <v>385</v>
      </c>
      <c r="H28" s="48">
        <f t="shared" si="2"/>
        <v>18</v>
      </c>
      <c r="I28" s="62">
        <v>202</v>
      </c>
      <c r="J28" s="43">
        <f t="shared" si="3"/>
        <v>17</v>
      </c>
      <c r="K28" s="62">
        <f t="shared" si="4"/>
        <v>76761.168316831681</v>
      </c>
      <c r="L28" s="43">
        <f t="shared" si="5"/>
        <v>11</v>
      </c>
      <c r="M28" s="22">
        <f t="shared" si="6"/>
        <v>0.16960537363560033</v>
      </c>
      <c r="N28" s="15">
        <f t="shared" si="7"/>
        <v>17</v>
      </c>
    </row>
    <row r="29" spans="2:15" ht="18.75" customHeight="1" thickBot="1">
      <c r="B29" s="50" t="s">
        <v>61</v>
      </c>
      <c r="C29" s="51"/>
      <c r="D29" s="63">
        <v>50462</v>
      </c>
      <c r="E29" s="52">
        <f t="shared" si="0"/>
        <v>5.0207900326840874E-5</v>
      </c>
      <c r="F29" s="43">
        <f t="shared" si="1"/>
        <v>20</v>
      </c>
      <c r="G29" s="63">
        <v>22</v>
      </c>
      <c r="H29" s="48">
        <f t="shared" si="2"/>
        <v>20</v>
      </c>
      <c r="I29" s="63">
        <v>6</v>
      </c>
      <c r="J29" s="43">
        <f t="shared" si="3"/>
        <v>20</v>
      </c>
      <c r="K29" s="53">
        <f t="shared" si="4"/>
        <v>8410.3333333333339</v>
      </c>
      <c r="L29" s="43">
        <f t="shared" si="5"/>
        <v>20</v>
      </c>
      <c r="M29" s="29">
        <f t="shared" si="6"/>
        <v>5.0377833753148613E-3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1005060950</v>
      </c>
      <c r="E30" s="86"/>
      <c r="F30" s="87"/>
      <c r="G30" s="64">
        <v>28402</v>
      </c>
      <c r="H30" s="87"/>
      <c r="I30" s="64">
        <v>1114</v>
      </c>
      <c r="J30" s="87"/>
      <c r="K30" s="56">
        <f>IFERROR(D30/I30,0)</f>
        <v>902209.1113105925</v>
      </c>
      <c r="L30" s="87"/>
      <c r="M30" s="31">
        <f t="shared" si="6"/>
        <v>0.93534844668345929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" priority="51" stopIfTrue="1">
      <formula>$F8&lt;=5</formula>
    </cfRule>
  </conditionalFormatting>
  <conditionalFormatting sqref="H8:H29">
    <cfRule type="expression" dxfId="53" priority="52" stopIfTrue="1">
      <formula>$H8&lt;=5</formula>
    </cfRule>
  </conditionalFormatting>
  <conditionalFormatting sqref="J8:J29">
    <cfRule type="expression" dxfId="52" priority="53" stopIfTrue="1">
      <formula>$J8&lt;=5</formula>
    </cfRule>
  </conditionalFormatting>
  <conditionalFormatting sqref="L8:L29">
    <cfRule type="expression" dxfId="51" priority="54" stopIfTrue="1">
      <formula>$L8&lt;=5</formula>
    </cfRule>
  </conditionalFormatting>
  <conditionalFormatting sqref="E8:E29">
    <cfRule type="expression" dxfId="50" priority="49" stopIfTrue="1">
      <formula>$F8&lt;=5</formula>
    </cfRule>
  </conditionalFormatting>
  <conditionalFormatting sqref="G8:G29">
    <cfRule type="expression" dxfId="49" priority="47" stopIfTrue="1">
      <formula>$H8&lt;=5</formula>
    </cfRule>
  </conditionalFormatting>
  <conditionalFormatting sqref="I8:I29">
    <cfRule type="expression" dxfId="48" priority="45" stopIfTrue="1">
      <formula>$J8&lt;=5</formula>
    </cfRule>
  </conditionalFormatting>
  <conditionalFormatting sqref="K8:K29">
    <cfRule type="expression" dxfId="47" priority="43" stopIfTrue="1">
      <formula>$L8&lt;=5</formula>
    </cfRule>
  </conditionalFormatting>
  <conditionalFormatting sqref="D8:D29">
    <cfRule type="expression" dxfId="46" priority="41" stopIfTrue="1">
      <formula>$F8&lt;=5</formula>
    </cfRule>
  </conditionalFormatting>
  <conditionalFormatting sqref="N8:N29">
    <cfRule type="expression" dxfId="45" priority="35" stopIfTrue="1">
      <formula>$N8&lt;=5</formula>
    </cfRule>
  </conditionalFormatting>
  <conditionalFormatting sqref="M8:M29">
    <cfRule type="expression" dxfId="44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269</v>
      </c>
    </row>
    <row r="3" spans="1:14" s="1" customFormat="1" ht="18.75" customHeight="1">
      <c r="A3" s="37"/>
      <c r="B3" s="97" t="s">
        <v>179</v>
      </c>
      <c r="C3" s="98"/>
      <c r="D3" s="106">
        <v>3573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55227618</v>
      </c>
      <c r="E8" s="42">
        <f t="shared" ref="E8:E29" si="0">IFERROR(D8/$D$30,0)</f>
        <v>1.6792366585164382E-2</v>
      </c>
      <c r="F8" s="43">
        <f>_xlfn.IFS(D8&gt;0,RANK(D8,$D$8:$D$29,0),D8=0,"-")</f>
        <v>13</v>
      </c>
      <c r="G8" s="61">
        <v>7792</v>
      </c>
      <c r="H8" s="48">
        <f>_xlfn.IFS(G8&gt;0,RANK(G8,$G$8:$G$29,0),G8=0,"-")</f>
        <v>12</v>
      </c>
      <c r="I8" s="61">
        <v>1365</v>
      </c>
      <c r="J8" s="43">
        <f>_xlfn.IFS(I8&gt;0,RANK(I8,$I$8:$I$29,0),I8=0,"-")</f>
        <v>12</v>
      </c>
      <c r="K8" s="44">
        <f>IFERROR(D8/I8,0)</f>
        <v>40459.79340659341</v>
      </c>
      <c r="L8" s="43">
        <f>_xlfn.IFS(K8&gt;0,RANK(K8,$K$8:$K$29,0),K8=0,"-")</f>
        <v>13</v>
      </c>
      <c r="M8" s="16">
        <f>IFERROR(I8/$D$3,0)</f>
        <v>0.38203190596137698</v>
      </c>
      <c r="N8" s="15">
        <f>_xlfn.IFS(M8&gt;0,RANK(M8,$M$8:$M$29,0),M8=0,"-")</f>
        <v>12</v>
      </c>
    </row>
    <row r="9" spans="1:14" ht="18.75" customHeight="1">
      <c r="B9" s="45" t="s">
        <v>47</v>
      </c>
      <c r="C9" s="46"/>
      <c r="D9" s="62">
        <v>362498156</v>
      </c>
      <c r="E9" s="47">
        <f t="shared" si="0"/>
        <v>0.11022025107072525</v>
      </c>
      <c r="F9" s="43">
        <f t="shared" ref="F9:F29" si="1">_xlfn.IFS(D9&gt;0,RANK(D9,$D$8:$D$29,0),D9=0,"-")</f>
        <v>3</v>
      </c>
      <c r="G9" s="62">
        <v>10056</v>
      </c>
      <c r="H9" s="48">
        <f t="shared" ref="H9:H29" si="2">_xlfn.IFS(G9&gt;0,RANK(G9,$G$8:$G$29,0),G9=0,"-")</f>
        <v>11</v>
      </c>
      <c r="I9" s="62">
        <v>1749</v>
      </c>
      <c r="J9" s="43">
        <f t="shared" ref="J9:J29" si="3">_xlfn.IFS(I9&gt;0,RANK(I9,$I$8:$I$29,0),I9=0,"-")</f>
        <v>6</v>
      </c>
      <c r="K9" s="49">
        <f t="shared" ref="K9:K29" si="4">IFERROR(D9/I9,0)</f>
        <v>207260.23785020012</v>
      </c>
      <c r="L9" s="43">
        <f t="shared" ref="L9:L29" si="5">_xlfn.IFS(K9&gt;0,RANK(K9,$K$8:$K$29,0),K9=0,"-")</f>
        <v>4</v>
      </c>
      <c r="M9" s="22">
        <f t="shared" ref="M9:M30" si="6">IFERROR(I9/$D$3,0)</f>
        <v>0.48950461796809402</v>
      </c>
      <c r="N9" s="15">
        <f t="shared" ref="N9:N29" si="7">_xlfn.IFS(M9&gt;0,RANK(M9,$M$8:$M$29,0),M9=0,"-")</f>
        <v>6</v>
      </c>
    </row>
    <row r="10" spans="1:14" ht="18.75" customHeight="1">
      <c r="B10" s="45" t="s">
        <v>170</v>
      </c>
      <c r="C10" s="46"/>
      <c r="D10" s="62">
        <v>19200420</v>
      </c>
      <c r="E10" s="47">
        <f t="shared" si="0"/>
        <v>5.8380300093536881E-3</v>
      </c>
      <c r="F10" s="43">
        <f t="shared" si="1"/>
        <v>17</v>
      </c>
      <c r="G10" s="62">
        <v>3306</v>
      </c>
      <c r="H10" s="48">
        <f t="shared" si="2"/>
        <v>17</v>
      </c>
      <c r="I10" s="62">
        <v>702</v>
      </c>
      <c r="J10" s="43">
        <f t="shared" si="3"/>
        <v>16</v>
      </c>
      <c r="K10" s="49">
        <f t="shared" si="4"/>
        <v>27351.025641025641</v>
      </c>
      <c r="L10" s="43">
        <f t="shared" si="5"/>
        <v>16</v>
      </c>
      <c r="M10" s="22">
        <f t="shared" si="6"/>
        <v>0.19647355163727959</v>
      </c>
      <c r="N10" s="15">
        <f t="shared" si="7"/>
        <v>16</v>
      </c>
    </row>
    <row r="11" spans="1:14" ht="18.75" customHeight="1">
      <c r="B11" s="45" t="s">
        <v>171</v>
      </c>
      <c r="C11" s="46"/>
      <c r="D11" s="62">
        <v>179795734</v>
      </c>
      <c r="E11" s="47">
        <f t="shared" si="0"/>
        <v>5.4668225520367431E-2</v>
      </c>
      <c r="F11" s="43">
        <f t="shared" si="1"/>
        <v>8</v>
      </c>
      <c r="G11" s="62">
        <v>35712</v>
      </c>
      <c r="H11" s="48">
        <f t="shared" si="2"/>
        <v>3</v>
      </c>
      <c r="I11" s="62">
        <v>2533</v>
      </c>
      <c r="J11" s="43">
        <f t="shared" si="3"/>
        <v>3</v>
      </c>
      <c r="K11" s="49">
        <f t="shared" si="4"/>
        <v>70981.339913146468</v>
      </c>
      <c r="L11" s="43">
        <f t="shared" si="5"/>
        <v>10</v>
      </c>
      <c r="M11" s="22">
        <f t="shared" si="6"/>
        <v>0.70892807164847471</v>
      </c>
      <c r="N11" s="15">
        <f t="shared" si="7"/>
        <v>3</v>
      </c>
    </row>
    <row r="12" spans="1:14" ht="18.75" customHeight="1">
      <c r="B12" s="45" t="s">
        <v>50</v>
      </c>
      <c r="C12" s="46"/>
      <c r="D12" s="62">
        <v>171482241</v>
      </c>
      <c r="E12" s="47">
        <f t="shared" si="0"/>
        <v>5.2140446356341234E-2</v>
      </c>
      <c r="F12" s="43">
        <f t="shared" si="1"/>
        <v>9</v>
      </c>
      <c r="G12" s="62">
        <v>7127</v>
      </c>
      <c r="H12" s="48">
        <f t="shared" si="2"/>
        <v>14</v>
      </c>
      <c r="I12" s="62">
        <v>736</v>
      </c>
      <c r="J12" s="43">
        <f t="shared" si="3"/>
        <v>15</v>
      </c>
      <c r="K12" s="49">
        <f t="shared" si="4"/>
        <v>232992.17527173914</v>
      </c>
      <c r="L12" s="43">
        <f t="shared" si="5"/>
        <v>1</v>
      </c>
      <c r="M12" s="22">
        <f t="shared" si="6"/>
        <v>0.20598936467954101</v>
      </c>
      <c r="N12" s="15">
        <f t="shared" si="7"/>
        <v>15</v>
      </c>
    </row>
    <row r="13" spans="1:14" ht="18.75" customHeight="1">
      <c r="B13" s="45" t="s">
        <v>33</v>
      </c>
      <c r="C13" s="46"/>
      <c r="D13" s="62">
        <v>198763223</v>
      </c>
      <c r="E13" s="47">
        <f t="shared" si="0"/>
        <v>6.0435431132749136E-2</v>
      </c>
      <c r="F13" s="43">
        <f t="shared" si="1"/>
        <v>6</v>
      </c>
      <c r="G13" s="62">
        <v>20983</v>
      </c>
      <c r="H13" s="48">
        <f t="shared" si="2"/>
        <v>5</v>
      </c>
      <c r="I13" s="62">
        <v>1565</v>
      </c>
      <c r="J13" s="43">
        <f t="shared" si="3"/>
        <v>10</v>
      </c>
      <c r="K13" s="49">
        <f t="shared" si="4"/>
        <v>127005.25431309904</v>
      </c>
      <c r="L13" s="43">
        <f t="shared" si="5"/>
        <v>7</v>
      </c>
      <c r="M13" s="22">
        <f t="shared" si="6"/>
        <v>0.43800727679820878</v>
      </c>
      <c r="N13" s="15">
        <f t="shared" si="7"/>
        <v>10</v>
      </c>
    </row>
    <row r="14" spans="1:14" ht="18.75" customHeight="1">
      <c r="B14" s="45" t="s">
        <v>141</v>
      </c>
      <c r="C14" s="46"/>
      <c r="D14" s="62">
        <v>107943397</v>
      </c>
      <c r="E14" s="47">
        <f t="shared" si="0"/>
        <v>3.282098990530305E-2</v>
      </c>
      <c r="F14" s="43">
        <f t="shared" si="1"/>
        <v>11</v>
      </c>
      <c r="G14" s="62">
        <v>13116</v>
      </c>
      <c r="H14" s="48">
        <f t="shared" si="2"/>
        <v>9</v>
      </c>
      <c r="I14" s="62">
        <v>1626</v>
      </c>
      <c r="J14" s="43">
        <f t="shared" si="3"/>
        <v>9</v>
      </c>
      <c r="K14" s="49">
        <f t="shared" si="4"/>
        <v>66385.853013530141</v>
      </c>
      <c r="L14" s="43">
        <f t="shared" si="5"/>
        <v>11</v>
      </c>
      <c r="M14" s="22">
        <f t="shared" si="6"/>
        <v>0.45507976490344249</v>
      </c>
      <c r="N14" s="15">
        <f t="shared" si="7"/>
        <v>9</v>
      </c>
    </row>
    <row r="15" spans="1:14" ht="18.75" customHeight="1">
      <c r="B15" s="45" t="s">
        <v>86</v>
      </c>
      <c r="C15" s="46"/>
      <c r="D15" s="62">
        <v>14470743</v>
      </c>
      <c r="E15" s="47">
        <f t="shared" si="0"/>
        <v>4.3999366624086766E-3</v>
      </c>
      <c r="F15" s="43">
        <f t="shared" si="1"/>
        <v>18</v>
      </c>
      <c r="G15" s="62">
        <v>3628</v>
      </c>
      <c r="H15" s="48">
        <f t="shared" si="2"/>
        <v>16</v>
      </c>
      <c r="I15" s="62">
        <v>576</v>
      </c>
      <c r="J15" s="43">
        <f t="shared" si="3"/>
        <v>18</v>
      </c>
      <c r="K15" s="49">
        <f t="shared" si="4"/>
        <v>25122.817708333332</v>
      </c>
      <c r="L15" s="43">
        <f t="shared" si="5"/>
        <v>18</v>
      </c>
      <c r="M15" s="22">
        <f t="shared" si="6"/>
        <v>0.16120906801007556</v>
      </c>
      <c r="N15" s="15">
        <f t="shared" si="7"/>
        <v>18</v>
      </c>
    </row>
    <row r="16" spans="1:14" ht="18.75" customHeight="1">
      <c r="B16" s="45" t="s">
        <v>131</v>
      </c>
      <c r="C16" s="46"/>
      <c r="D16" s="62">
        <v>624612124</v>
      </c>
      <c r="E16" s="47">
        <f t="shared" si="0"/>
        <v>0.18991794575942333</v>
      </c>
      <c r="F16" s="43">
        <f t="shared" si="1"/>
        <v>1</v>
      </c>
      <c r="G16" s="62">
        <v>45659</v>
      </c>
      <c r="H16" s="48">
        <f t="shared" si="2"/>
        <v>1</v>
      </c>
      <c r="I16" s="62">
        <v>2800</v>
      </c>
      <c r="J16" s="43">
        <f t="shared" si="3"/>
        <v>1</v>
      </c>
      <c r="K16" s="49">
        <f t="shared" si="4"/>
        <v>223075.75857142857</v>
      </c>
      <c r="L16" s="43">
        <f t="shared" si="5"/>
        <v>3</v>
      </c>
      <c r="M16" s="22">
        <f t="shared" si="6"/>
        <v>0.78365519171564513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170049254</v>
      </c>
      <c r="E17" s="47">
        <f t="shared" si="0"/>
        <v>5.1704736038076647E-2</v>
      </c>
      <c r="F17" s="43">
        <f t="shared" si="1"/>
        <v>10</v>
      </c>
      <c r="G17" s="62">
        <v>14583</v>
      </c>
      <c r="H17" s="48">
        <f t="shared" si="2"/>
        <v>6</v>
      </c>
      <c r="I17" s="62">
        <v>1677</v>
      </c>
      <c r="J17" s="43">
        <f t="shared" si="3"/>
        <v>7</v>
      </c>
      <c r="K17" s="49">
        <f t="shared" si="4"/>
        <v>101400.86702444842</v>
      </c>
      <c r="L17" s="43">
        <f t="shared" si="5"/>
        <v>8</v>
      </c>
      <c r="M17" s="22">
        <f t="shared" si="6"/>
        <v>0.46935348446683461</v>
      </c>
      <c r="N17" s="15">
        <f t="shared" si="7"/>
        <v>7</v>
      </c>
    </row>
    <row r="18" spans="2:15" ht="18.75" customHeight="1">
      <c r="B18" s="17" t="s">
        <v>294</v>
      </c>
      <c r="C18" s="75"/>
      <c r="D18" s="62">
        <v>223487798</v>
      </c>
      <c r="E18" s="47">
        <f t="shared" si="0"/>
        <v>6.7953121413405287E-2</v>
      </c>
      <c r="F18" s="43">
        <f t="shared" si="1"/>
        <v>5</v>
      </c>
      <c r="G18" s="62">
        <v>37956</v>
      </c>
      <c r="H18" s="48">
        <f t="shared" si="2"/>
        <v>2</v>
      </c>
      <c r="I18" s="62">
        <v>2698</v>
      </c>
      <c r="J18" s="43">
        <f t="shared" si="3"/>
        <v>2</v>
      </c>
      <c r="K18" s="49">
        <f t="shared" si="4"/>
        <v>82834.617494440332</v>
      </c>
      <c r="L18" s="43">
        <f t="shared" si="5"/>
        <v>9</v>
      </c>
      <c r="M18" s="22">
        <f t="shared" si="6"/>
        <v>0.75510775258886087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47241346</v>
      </c>
      <c r="E19" s="47">
        <f t="shared" si="0"/>
        <v>1.4364081391462311E-2</v>
      </c>
      <c r="F19" s="43">
        <f t="shared" si="1"/>
        <v>14</v>
      </c>
      <c r="G19" s="62">
        <v>12955</v>
      </c>
      <c r="H19" s="48">
        <f t="shared" si="2"/>
        <v>10</v>
      </c>
      <c r="I19" s="62">
        <v>1658</v>
      </c>
      <c r="J19" s="43">
        <f t="shared" si="3"/>
        <v>8</v>
      </c>
      <c r="K19" s="49">
        <f t="shared" si="4"/>
        <v>28492.971049457177</v>
      </c>
      <c r="L19" s="43">
        <f t="shared" si="5"/>
        <v>15</v>
      </c>
      <c r="M19" s="22">
        <f t="shared" si="6"/>
        <v>0.46403582423733558</v>
      </c>
      <c r="N19" s="15">
        <f t="shared" si="7"/>
        <v>8</v>
      </c>
    </row>
    <row r="20" spans="2:15" ht="18.75" customHeight="1">
      <c r="B20" s="17" t="s">
        <v>17</v>
      </c>
      <c r="C20" s="75"/>
      <c r="D20" s="62">
        <v>484410695</v>
      </c>
      <c r="E20" s="47">
        <f t="shared" si="0"/>
        <v>0.14728866213665515</v>
      </c>
      <c r="F20" s="43">
        <f t="shared" si="1"/>
        <v>2</v>
      </c>
      <c r="G20" s="62">
        <v>33566</v>
      </c>
      <c r="H20" s="48">
        <f t="shared" si="2"/>
        <v>4</v>
      </c>
      <c r="I20" s="62">
        <v>2446</v>
      </c>
      <c r="J20" s="43">
        <f t="shared" si="3"/>
        <v>4</v>
      </c>
      <c r="K20" s="49">
        <f t="shared" si="4"/>
        <v>198041.98487326247</v>
      </c>
      <c r="L20" s="43">
        <f t="shared" si="5"/>
        <v>5</v>
      </c>
      <c r="M20" s="22">
        <f t="shared" si="6"/>
        <v>0.68457878533445282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196364625</v>
      </c>
      <c r="E21" s="47">
        <f t="shared" si="0"/>
        <v>5.9706119633085288E-2</v>
      </c>
      <c r="F21" s="43">
        <f t="shared" si="1"/>
        <v>7</v>
      </c>
      <c r="G21" s="62">
        <v>14046</v>
      </c>
      <c r="H21" s="48">
        <f t="shared" si="2"/>
        <v>8</v>
      </c>
      <c r="I21" s="62">
        <v>1460</v>
      </c>
      <c r="J21" s="43">
        <f t="shared" si="3"/>
        <v>11</v>
      </c>
      <c r="K21" s="49">
        <f t="shared" si="4"/>
        <v>134496.3184931507</v>
      </c>
      <c r="L21" s="43">
        <f t="shared" si="5"/>
        <v>6</v>
      </c>
      <c r="M21" s="22">
        <f t="shared" si="6"/>
        <v>0.40862020710887209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704</v>
      </c>
      <c r="E23" s="47">
        <f t="shared" si="0"/>
        <v>2.1405641785882788E-7</v>
      </c>
      <c r="F23" s="43">
        <f t="shared" si="1"/>
        <v>21</v>
      </c>
      <c r="G23" s="62">
        <v>2</v>
      </c>
      <c r="H23" s="48">
        <f t="shared" si="2"/>
        <v>21</v>
      </c>
      <c r="I23" s="62">
        <v>1</v>
      </c>
      <c r="J23" s="43">
        <f t="shared" si="3"/>
        <v>21</v>
      </c>
      <c r="K23" s="49">
        <f t="shared" si="4"/>
        <v>704</v>
      </c>
      <c r="L23" s="43">
        <f t="shared" si="5"/>
        <v>21</v>
      </c>
      <c r="M23" s="22">
        <f t="shared" si="6"/>
        <v>2.7987685418415898E-4</v>
      </c>
      <c r="N23" s="15">
        <f t="shared" si="7"/>
        <v>21</v>
      </c>
    </row>
    <row r="24" spans="2:15" ht="18.75" customHeight="1">
      <c r="B24" s="45" t="s">
        <v>38</v>
      </c>
      <c r="C24" s="46"/>
      <c r="D24" s="62">
        <v>1858354</v>
      </c>
      <c r="E24" s="47">
        <f t="shared" si="0"/>
        <v>5.6504630732048897E-4</v>
      </c>
      <c r="F24" s="43">
        <f t="shared" si="1"/>
        <v>19</v>
      </c>
      <c r="G24" s="62">
        <v>546</v>
      </c>
      <c r="H24" s="48">
        <f t="shared" si="2"/>
        <v>19</v>
      </c>
      <c r="I24" s="62">
        <v>127</v>
      </c>
      <c r="J24" s="43">
        <f t="shared" si="3"/>
        <v>19</v>
      </c>
      <c r="K24" s="49">
        <f t="shared" si="4"/>
        <v>14632.708661417322</v>
      </c>
      <c r="L24" s="43">
        <f t="shared" si="5"/>
        <v>19</v>
      </c>
      <c r="M24" s="22">
        <f t="shared" si="6"/>
        <v>3.554436048138819E-2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70054494</v>
      </c>
      <c r="E25" s="47">
        <f t="shared" si="0"/>
        <v>2.1300588125785159E-2</v>
      </c>
      <c r="F25" s="43">
        <f t="shared" si="1"/>
        <v>12</v>
      </c>
      <c r="G25" s="62">
        <v>14559</v>
      </c>
      <c r="H25" s="48">
        <f t="shared" si="2"/>
        <v>7</v>
      </c>
      <c r="I25" s="62">
        <v>1760</v>
      </c>
      <c r="J25" s="43">
        <f t="shared" si="3"/>
        <v>5</v>
      </c>
      <c r="K25" s="49">
        <f t="shared" si="4"/>
        <v>39803.689772727274</v>
      </c>
      <c r="L25" s="43">
        <f t="shared" si="5"/>
        <v>14</v>
      </c>
      <c r="M25" s="22">
        <f t="shared" si="6"/>
        <v>0.49258326336411978</v>
      </c>
      <c r="N25" s="15">
        <f t="shared" si="7"/>
        <v>5</v>
      </c>
    </row>
    <row r="26" spans="2:15" ht="18.75" customHeight="1">
      <c r="B26" s="45" t="s">
        <v>40</v>
      </c>
      <c r="C26" s="46"/>
      <c r="D26" s="62">
        <v>299593452</v>
      </c>
      <c r="E26" s="47">
        <f t="shared" si="0"/>
        <v>9.1093609586762353E-2</v>
      </c>
      <c r="F26" s="43">
        <f t="shared" si="1"/>
        <v>4</v>
      </c>
      <c r="G26" s="62">
        <v>7345</v>
      </c>
      <c r="H26" s="48">
        <f t="shared" si="2"/>
        <v>13</v>
      </c>
      <c r="I26" s="62">
        <v>1287</v>
      </c>
      <c r="J26" s="43">
        <f t="shared" si="3"/>
        <v>13</v>
      </c>
      <c r="K26" s="49">
        <f t="shared" si="4"/>
        <v>232784.34498834499</v>
      </c>
      <c r="L26" s="43">
        <f t="shared" si="5"/>
        <v>2</v>
      </c>
      <c r="M26" s="22">
        <f t="shared" si="6"/>
        <v>0.3602015113350126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24049892</v>
      </c>
      <c r="E27" s="47">
        <f t="shared" si="0"/>
        <v>7.3125479139370484E-3</v>
      </c>
      <c r="F27" s="43">
        <f t="shared" si="1"/>
        <v>16</v>
      </c>
      <c r="G27" s="62">
        <v>6675</v>
      </c>
      <c r="H27" s="48">
        <f t="shared" si="2"/>
        <v>15</v>
      </c>
      <c r="I27" s="62">
        <v>913</v>
      </c>
      <c r="J27" s="43">
        <f t="shared" si="3"/>
        <v>14</v>
      </c>
      <c r="K27" s="49">
        <f t="shared" si="4"/>
        <v>26341.612267250821</v>
      </c>
      <c r="L27" s="43">
        <f t="shared" si="5"/>
        <v>17</v>
      </c>
      <c r="M27" s="22">
        <f t="shared" si="6"/>
        <v>0.25552756787013714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37735107</v>
      </c>
      <c r="E28" s="47">
        <f t="shared" si="0"/>
        <v>1.1473638965823268E-2</v>
      </c>
      <c r="F28" s="43">
        <f t="shared" si="1"/>
        <v>15</v>
      </c>
      <c r="G28" s="62">
        <v>1277</v>
      </c>
      <c r="H28" s="48">
        <f t="shared" si="2"/>
        <v>18</v>
      </c>
      <c r="I28" s="62">
        <v>694</v>
      </c>
      <c r="J28" s="43">
        <f t="shared" si="3"/>
        <v>17</v>
      </c>
      <c r="K28" s="62">
        <f t="shared" si="4"/>
        <v>54373.353025936602</v>
      </c>
      <c r="L28" s="43">
        <f t="shared" si="5"/>
        <v>12</v>
      </c>
      <c r="M28" s="22">
        <f t="shared" si="6"/>
        <v>0.19423453680380631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13193</v>
      </c>
      <c r="E29" s="52">
        <f t="shared" si="0"/>
        <v>4.0114294329709042E-6</v>
      </c>
      <c r="F29" s="43">
        <f t="shared" si="1"/>
        <v>20</v>
      </c>
      <c r="G29" s="63">
        <v>15</v>
      </c>
      <c r="H29" s="48">
        <f t="shared" si="2"/>
        <v>20</v>
      </c>
      <c r="I29" s="63">
        <v>2</v>
      </c>
      <c r="J29" s="43">
        <f t="shared" si="3"/>
        <v>20</v>
      </c>
      <c r="K29" s="53">
        <f t="shared" si="4"/>
        <v>6596.5</v>
      </c>
      <c r="L29" s="43">
        <f t="shared" si="5"/>
        <v>20</v>
      </c>
      <c r="M29" s="29">
        <f t="shared" si="6"/>
        <v>5.5975370836831796E-4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3288852570</v>
      </c>
      <c r="E30" s="86"/>
      <c r="F30" s="87"/>
      <c r="G30" s="64">
        <v>85156</v>
      </c>
      <c r="H30" s="87"/>
      <c r="I30" s="64">
        <v>3313</v>
      </c>
      <c r="J30" s="87"/>
      <c r="K30" s="56">
        <f>IFERROR(D30/I30,0)</f>
        <v>992711.30999094481</v>
      </c>
      <c r="L30" s="87"/>
      <c r="M30" s="31">
        <f t="shared" si="6"/>
        <v>0.92723201791211862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" priority="33" stopIfTrue="1">
      <formula>$F8&lt;=5</formula>
    </cfRule>
  </conditionalFormatting>
  <conditionalFormatting sqref="H8:H29">
    <cfRule type="expression" dxfId="42" priority="34" stopIfTrue="1">
      <formula>$H8&lt;=5</formula>
    </cfRule>
  </conditionalFormatting>
  <conditionalFormatting sqref="J8:J29">
    <cfRule type="expression" dxfId="41" priority="35" stopIfTrue="1">
      <formula>$J8&lt;=5</formula>
    </cfRule>
  </conditionalFormatting>
  <conditionalFormatting sqref="L8:L29">
    <cfRule type="expression" dxfId="40" priority="36" stopIfTrue="1">
      <formula>$L8&lt;=5</formula>
    </cfRule>
  </conditionalFormatting>
  <conditionalFormatting sqref="E8:E29">
    <cfRule type="expression" dxfId="39" priority="31" stopIfTrue="1">
      <formula>$F8&lt;=5</formula>
    </cfRule>
  </conditionalFormatting>
  <conditionalFormatting sqref="G8:G29">
    <cfRule type="expression" dxfId="38" priority="29" stopIfTrue="1">
      <formula>$H8&lt;=5</formula>
    </cfRule>
  </conditionalFormatting>
  <conditionalFormatting sqref="I8:I29">
    <cfRule type="expression" dxfId="37" priority="27" stopIfTrue="1">
      <formula>$J8&lt;=5</formula>
    </cfRule>
  </conditionalFormatting>
  <conditionalFormatting sqref="K8:K29">
    <cfRule type="expression" dxfId="36" priority="25" stopIfTrue="1">
      <formula>$L8&lt;=5</formula>
    </cfRule>
  </conditionalFormatting>
  <conditionalFormatting sqref="D8:D29">
    <cfRule type="expression" dxfId="35" priority="23" stopIfTrue="1">
      <formula>$F8&lt;=5</formula>
    </cfRule>
  </conditionalFormatting>
  <conditionalFormatting sqref="N8:N29">
    <cfRule type="expression" dxfId="34" priority="17" stopIfTrue="1">
      <formula>$N8&lt;=5</formula>
    </cfRule>
  </conditionalFormatting>
  <conditionalFormatting sqref="M8:M29">
    <cfRule type="expression" dxfId="3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270</v>
      </c>
    </row>
    <row r="3" spans="1:14" s="1" customFormat="1" ht="18.75" customHeight="1">
      <c r="A3" s="37"/>
      <c r="B3" s="97" t="s">
        <v>179</v>
      </c>
      <c r="C3" s="98"/>
      <c r="D3" s="106">
        <v>2211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35746339</v>
      </c>
      <c r="E8" s="42">
        <f t="shared" ref="E8:E29" si="0">IFERROR(D8/$D$30,0)</f>
        <v>2.2669695402939994E-2</v>
      </c>
      <c r="F8" s="43">
        <f>_xlfn.IFS(D8&gt;0,RANK(D8,$D$8:$D$29,0),D8=0,"-")</f>
        <v>12</v>
      </c>
      <c r="G8" s="61">
        <v>3738</v>
      </c>
      <c r="H8" s="48">
        <f>_xlfn.IFS(G8&gt;0,RANK(G8,$G$8:$G$29,0),G8=0,"-")</f>
        <v>13</v>
      </c>
      <c r="I8" s="61">
        <v>789</v>
      </c>
      <c r="J8" s="43">
        <f>_xlfn.IFS(I8&gt;0,RANK(I8,$I$8:$I$29,0),I8=0,"-")</f>
        <v>12</v>
      </c>
      <c r="K8" s="44">
        <f>IFERROR(D8/I8,0)</f>
        <v>45305.879594423321</v>
      </c>
      <c r="L8" s="43">
        <f>_xlfn.IFS(K8&gt;0,RANK(K8,$K$8:$K$29,0),K8=0,"-")</f>
        <v>14</v>
      </c>
      <c r="M8" s="16">
        <f>IFERROR(I8/$D$3,0)</f>
        <v>0.35685210312075982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196222454</v>
      </c>
      <c r="E9" s="47">
        <f t="shared" si="0"/>
        <v>0.12444080674659871</v>
      </c>
      <c r="F9" s="43">
        <f t="shared" ref="F9:F29" si="1">_xlfn.IFS(D9&gt;0,RANK(D9,$D$8:$D$29,0),D9=0,"-")</f>
        <v>3</v>
      </c>
      <c r="G9" s="62">
        <v>4890</v>
      </c>
      <c r="H9" s="48">
        <f t="shared" ref="H9:H29" si="2">_xlfn.IFS(G9&gt;0,RANK(G9,$G$8:$G$29,0),G9=0,"-")</f>
        <v>11</v>
      </c>
      <c r="I9" s="62">
        <v>970</v>
      </c>
      <c r="J9" s="43">
        <f t="shared" ref="J9:J29" si="3">_xlfn.IFS(I9&gt;0,RANK(I9,$I$8:$I$29,0),I9=0,"-")</f>
        <v>9</v>
      </c>
      <c r="K9" s="49">
        <f t="shared" ref="K9:K29" si="4">IFERROR(D9/I9,0)</f>
        <v>202291.18969072166</v>
      </c>
      <c r="L9" s="43">
        <f t="shared" ref="L9:L29" si="5">_xlfn.IFS(K9&gt;0,RANK(K9,$K$8:$K$29,0),K9=0,"-")</f>
        <v>1</v>
      </c>
      <c r="M9" s="22">
        <f t="shared" ref="M9:M30" si="6">IFERROR(I9/$D$3,0)</f>
        <v>0.43871551334237902</v>
      </c>
      <c r="N9" s="15">
        <f t="shared" ref="N9:N29" si="7">_xlfn.IFS(M9&gt;0,RANK(M9,$M$8:$M$29,0),M9=0,"-")</f>
        <v>9</v>
      </c>
    </row>
    <row r="10" spans="1:14" ht="18.75" customHeight="1">
      <c r="B10" s="45" t="s">
        <v>30</v>
      </c>
      <c r="C10" s="46"/>
      <c r="D10" s="62">
        <v>26309211</v>
      </c>
      <c r="E10" s="47">
        <f t="shared" si="0"/>
        <v>1.6684835883799969E-2</v>
      </c>
      <c r="F10" s="43">
        <f t="shared" si="1"/>
        <v>16</v>
      </c>
      <c r="G10" s="62">
        <v>2205</v>
      </c>
      <c r="H10" s="48">
        <f t="shared" si="2"/>
        <v>16</v>
      </c>
      <c r="I10" s="62">
        <v>430</v>
      </c>
      <c r="J10" s="43">
        <f t="shared" si="3"/>
        <v>15</v>
      </c>
      <c r="K10" s="49">
        <f t="shared" si="4"/>
        <v>61184.211627906974</v>
      </c>
      <c r="L10" s="43">
        <f t="shared" si="5"/>
        <v>12</v>
      </c>
      <c r="M10" s="22">
        <f t="shared" si="6"/>
        <v>0.19448213478064225</v>
      </c>
      <c r="N10" s="15">
        <f t="shared" si="7"/>
        <v>15</v>
      </c>
    </row>
    <row r="11" spans="1:14" ht="18.75" customHeight="1">
      <c r="B11" s="45" t="s">
        <v>31</v>
      </c>
      <c r="C11" s="46"/>
      <c r="D11" s="62">
        <v>101394458</v>
      </c>
      <c r="E11" s="47">
        <f t="shared" si="0"/>
        <v>6.4302570352902225E-2</v>
      </c>
      <c r="F11" s="43">
        <f t="shared" si="1"/>
        <v>7</v>
      </c>
      <c r="G11" s="62">
        <v>17687</v>
      </c>
      <c r="H11" s="48">
        <f t="shared" si="2"/>
        <v>3</v>
      </c>
      <c r="I11" s="62">
        <v>1581</v>
      </c>
      <c r="J11" s="43">
        <f t="shared" si="3"/>
        <v>3</v>
      </c>
      <c r="K11" s="49">
        <f t="shared" si="4"/>
        <v>64133.117014547752</v>
      </c>
      <c r="L11" s="43">
        <f t="shared" si="5"/>
        <v>11</v>
      </c>
      <c r="M11" s="22">
        <f t="shared" si="6"/>
        <v>0.7150610583446404</v>
      </c>
      <c r="N11" s="15">
        <f t="shared" si="7"/>
        <v>3</v>
      </c>
    </row>
    <row r="12" spans="1:14" ht="18.75" customHeight="1">
      <c r="B12" s="45" t="s">
        <v>32</v>
      </c>
      <c r="C12" s="46"/>
      <c r="D12" s="62">
        <v>33696836</v>
      </c>
      <c r="E12" s="47">
        <f t="shared" si="0"/>
        <v>2.136993688116769E-2</v>
      </c>
      <c r="F12" s="43">
        <f t="shared" si="1"/>
        <v>13</v>
      </c>
      <c r="G12" s="62">
        <v>4074</v>
      </c>
      <c r="H12" s="48">
        <f t="shared" si="2"/>
        <v>12</v>
      </c>
      <c r="I12" s="62">
        <v>426</v>
      </c>
      <c r="J12" s="43">
        <f t="shared" si="3"/>
        <v>16</v>
      </c>
      <c r="K12" s="49">
        <f t="shared" si="4"/>
        <v>79100.553990610322</v>
      </c>
      <c r="L12" s="43">
        <f t="shared" si="5"/>
        <v>9</v>
      </c>
      <c r="M12" s="22">
        <f t="shared" si="6"/>
        <v>0.19267299864314791</v>
      </c>
      <c r="N12" s="15">
        <f t="shared" si="7"/>
        <v>16</v>
      </c>
    </row>
    <row r="13" spans="1:14" ht="18.75" customHeight="1">
      <c r="B13" s="45" t="s">
        <v>33</v>
      </c>
      <c r="C13" s="46"/>
      <c r="D13" s="62">
        <v>85049017</v>
      </c>
      <c r="E13" s="47">
        <f t="shared" si="0"/>
        <v>5.3936581021890535E-2</v>
      </c>
      <c r="F13" s="43">
        <f t="shared" si="1"/>
        <v>9</v>
      </c>
      <c r="G13" s="62">
        <v>11245</v>
      </c>
      <c r="H13" s="48">
        <f t="shared" si="2"/>
        <v>5</v>
      </c>
      <c r="I13" s="62">
        <v>983</v>
      </c>
      <c r="J13" s="43">
        <f t="shared" si="3"/>
        <v>8</v>
      </c>
      <c r="K13" s="49">
        <f t="shared" si="4"/>
        <v>86519.854526958297</v>
      </c>
      <c r="L13" s="43">
        <f t="shared" si="5"/>
        <v>8</v>
      </c>
      <c r="M13" s="22">
        <f t="shared" si="6"/>
        <v>0.44459520578923561</v>
      </c>
      <c r="N13" s="15">
        <f t="shared" si="7"/>
        <v>8</v>
      </c>
    </row>
    <row r="14" spans="1:14" ht="18.75" customHeight="1">
      <c r="B14" s="45" t="s">
        <v>34</v>
      </c>
      <c r="C14" s="46"/>
      <c r="D14" s="62">
        <v>53158290</v>
      </c>
      <c r="E14" s="47">
        <f t="shared" si="0"/>
        <v>3.3712046496318156E-2</v>
      </c>
      <c r="F14" s="43">
        <f t="shared" si="1"/>
        <v>10</v>
      </c>
      <c r="G14" s="62">
        <v>5691</v>
      </c>
      <c r="H14" s="48">
        <f t="shared" si="2"/>
        <v>10</v>
      </c>
      <c r="I14" s="62">
        <v>999</v>
      </c>
      <c r="J14" s="43">
        <f t="shared" si="3"/>
        <v>7</v>
      </c>
      <c r="K14" s="49">
        <f t="shared" si="4"/>
        <v>53211.501501501501</v>
      </c>
      <c r="L14" s="43">
        <f t="shared" si="5"/>
        <v>13</v>
      </c>
      <c r="M14" s="22">
        <f t="shared" si="6"/>
        <v>0.45183175033921302</v>
      </c>
      <c r="N14" s="15">
        <f t="shared" si="7"/>
        <v>7</v>
      </c>
    </row>
    <row r="15" spans="1:14" ht="18.75" customHeight="1">
      <c r="B15" s="45" t="s">
        <v>35</v>
      </c>
      <c r="C15" s="46"/>
      <c r="D15" s="62">
        <v>4986470</v>
      </c>
      <c r="E15" s="47">
        <f t="shared" si="0"/>
        <v>3.1623310022292966E-3</v>
      </c>
      <c r="F15" s="43">
        <f t="shared" si="1"/>
        <v>18</v>
      </c>
      <c r="G15" s="62">
        <v>1679</v>
      </c>
      <c r="H15" s="48">
        <f t="shared" si="2"/>
        <v>17</v>
      </c>
      <c r="I15" s="62">
        <v>330</v>
      </c>
      <c r="J15" s="43">
        <f t="shared" si="3"/>
        <v>18</v>
      </c>
      <c r="K15" s="49">
        <f t="shared" si="4"/>
        <v>15110.515151515152</v>
      </c>
      <c r="L15" s="43">
        <f t="shared" si="5"/>
        <v>18</v>
      </c>
      <c r="M15" s="22">
        <f t="shared" si="6"/>
        <v>0.14925373134328357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299333663</v>
      </c>
      <c r="E16" s="47">
        <f t="shared" si="0"/>
        <v>0.18983211019333446</v>
      </c>
      <c r="F16" s="43">
        <f t="shared" si="1"/>
        <v>1</v>
      </c>
      <c r="G16" s="62">
        <v>23446</v>
      </c>
      <c r="H16" s="48">
        <f t="shared" si="2"/>
        <v>1</v>
      </c>
      <c r="I16" s="62">
        <v>1757</v>
      </c>
      <c r="J16" s="43">
        <f t="shared" si="3"/>
        <v>1</v>
      </c>
      <c r="K16" s="49">
        <f t="shared" si="4"/>
        <v>170366.34206033012</v>
      </c>
      <c r="L16" s="43">
        <f t="shared" si="5"/>
        <v>2</v>
      </c>
      <c r="M16" s="22">
        <f t="shared" si="6"/>
        <v>0.79466304839439172</v>
      </c>
      <c r="N16" s="15">
        <f t="shared" si="7"/>
        <v>1</v>
      </c>
    </row>
    <row r="17" spans="2:15" ht="18.75" customHeight="1">
      <c r="B17" s="45" t="s">
        <v>37</v>
      </c>
      <c r="C17" s="46"/>
      <c r="D17" s="62">
        <v>115213855</v>
      </c>
      <c r="E17" s="47">
        <f t="shared" si="0"/>
        <v>7.3066587295792587E-2</v>
      </c>
      <c r="F17" s="43">
        <f t="shared" si="1"/>
        <v>5</v>
      </c>
      <c r="G17" s="62">
        <v>7964</v>
      </c>
      <c r="H17" s="48">
        <f t="shared" si="2"/>
        <v>6</v>
      </c>
      <c r="I17" s="62">
        <v>1131</v>
      </c>
      <c r="J17" s="43">
        <f t="shared" si="3"/>
        <v>5</v>
      </c>
      <c r="K17" s="49">
        <f t="shared" si="4"/>
        <v>101869.01414677277</v>
      </c>
      <c r="L17" s="43">
        <f t="shared" si="5"/>
        <v>6</v>
      </c>
      <c r="M17" s="22">
        <f t="shared" si="6"/>
        <v>0.51153324287652646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116346980</v>
      </c>
      <c r="E18" s="47">
        <f t="shared" si="0"/>
        <v>7.3785195111923246E-2</v>
      </c>
      <c r="F18" s="43">
        <f t="shared" si="1"/>
        <v>4</v>
      </c>
      <c r="G18" s="62">
        <v>19497</v>
      </c>
      <c r="H18" s="48">
        <f t="shared" si="2"/>
        <v>2</v>
      </c>
      <c r="I18" s="62">
        <v>1620</v>
      </c>
      <c r="J18" s="43">
        <f t="shared" si="3"/>
        <v>2</v>
      </c>
      <c r="K18" s="49">
        <f t="shared" si="4"/>
        <v>71819.123456790127</v>
      </c>
      <c r="L18" s="43">
        <f t="shared" si="5"/>
        <v>10</v>
      </c>
      <c r="M18" s="22">
        <f t="shared" si="6"/>
        <v>0.73270013568521031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26641890</v>
      </c>
      <c r="E19" s="47">
        <f t="shared" si="0"/>
        <v>1.6895815016430997E-2</v>
      </c>
      <c r="F19" s="43">
        <f t="shared" si="1"/>
        <v>15</v>
      </c>
      <c r="G19" s="62">
        <v>7274</v>
      </c>
      <c r="H19" s="48">
        <f t="shared" si="2"/>
        <v>7</v>
      </c>
      <c r="I19" s="62">
        <v>1050</v>
      </c>
      <c r="J19" s="43">
        <f t="shared" si="3"/>
        <v>6</v>
      </c>
      <c r="K19" s="49">
        <f t="shared" si="4"/>
        <v>25373.228571428572</v>
      </c>
      <c r="L19" s="43">
        <f t="shared" si="5"/>
        <v>17</v>
      </c>
      <c r="M19" s="22">
        <f t="shared" si="6"/>
        <v>0.47489823609226595</v>
      </c>
      <c r="N19" s="15">
        <f t="shared" si="7"/>
        <v>6</v>
      </c>
    </row>
    <row r="20" spans="2:15" ht="18.75" customHeight="1">
      <c r="B20" s="17" t="s">
        <v>17</v>
      </c>
      <c r="C20" s="75"/>
      <c r="D20" s="62">
        <v>198892991</v>
      </c>
      <c r="E20" s="47">
        <f t="shared" si="0"/>
        <v>0.12613441403746789</v>
      </c>
      <c r="F20" s="43">
        <f t="shared" si="1"/>
        <v>2</v>
      </c>
      <c r="G20" s="62">
        <v>17078</v>
      </c>
      <c r="H20" s="48">
        <f t="shared" si="2"/>
        <v>4</v>
      </c>
      <c r="I20" s="62">
        <v>1497</v>
      </c>
      <c r="J20" s="43">
        <f t="shared" si="3"/>
        <v>4</v>
      </c>
      <c r="K20" s="49">
        <f t="shared" si="4"/>
        <v>132861.04943219773</v>
      </c>
      <c r="L20" s="43">
        <f t="shared" si="5"/>
        <v>4</v>
      </c>
      <c r="M20" s="22">
        <f t="shared" si="6"/>
        <v>0.67706919945725919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104442713</v>
      </c>
      <c r="E21" s="47">
        <f t="shared" si="0"/>
        <v>6.6235719712910493E-2</v>
      </c>
      <c r="F21" s="43">
        <f t="shared" si="1"/>
        <v>6</v>
      </c>
      <c r="G21" s="62">
        <v>6670</v>
      </c>
      <c r="H21" s="48">
        <f t="shared" si="2"/>
        <v>8</v>
      </c>
      <c r="I21" s="62">
        <v>855</v>
      </c>
      <c r="J21" s="43">
        <f t="shared" si="3"/>
        <v>11</v>
      </c>
      <c r="K21" s="49">
        <f t="shared" si="4"/>
        <v>122155.21988304093</v>
      </c>
      <c r="L21" s="43">
        <f t="shared" si="5"/>
        <v>5</v>
      </c>
      <c r="M21" s="22">
        <f t="shared" si="6"/>
        <v>0.38670284938941657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4944</v>
      </c>
      <c r="E22" s="47">
        <f t="shared" si="0"/>
        <v>3.1353972800441278E-6</v>
      </c>
      <c r="F22" s="43">
        <f t="shared" si="1"/>
        <v>21</v>
      </c>
      <c r="G22" s="62">
        <v>2</v>
      </c>
      <c r="H22" s="48">
        <f t="shared" si="2"/>
        <v>21</v>
      </c>
      <c r="I22" s="62">
        <v>1</v>
      </c>
      <c r="J22" s="43">
        <f t="shared" si="3"/>
        <v>21</v>
      </c>
      <c r="K22" s="62">
        <f t="shared" si="4"/>
        <v>4944</v>
      </c>
      <c r="L22" s="43">
        <f t="shared" si="5"/>
        <v>20</v>
      </c>
      <c r="M22" s="22">
        <f t="shared" si="6"/>
        <v>4.5228403437358661E-4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38</v>
      </c>
      <c r="C24" s="46"/>
      <c r="D24" s="62">
        <v>286177</v>
      </c>
      <c r="E24" s="47">
        <f t="shared" si="0"/>
        <v>1.8148838742135687E-4</v>
      </c>
      <c r="F24" s="43">
        <f t="shared" si="1"/>
        <v>19</v>
      </c>
      <c r="G24" s="62">
        <v>212</v>
      </c>
      <c r="H24" s="48">
        <f t="shared" si="2"/>
        <v>19</v>
      </c>
      <c r="I24" s="62">
        <v>66</v>
      </c>
      <c r="J24" s="43">
        <f t="shared" si="3"/>
        <v>19</v>
      </c>
      <c r="K24" s="49">
        <f t="shared" si="4"/>
        <v>4336.015151515152</v>
      </c>
      <c r="L24" s="43">
        <f t="shared" si="5"/>
        <v>21</v>
      </c>
      <c r="M24" s="22">
        <f t="shared" si="6"/>
        <v>2.9850746268656716E-2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31516012</v>
      </c>
      <c r="E25" s="47">
        <f t="shared" si="0"/>
        <v>1.9986896905873401E-2</v>
      </c>
      <c r="F25" s="43">
        <f t="shared" si="1"/>
        <v>14</v>
      </c>
      <c r="G25" s="62">
        <v>6564</v>
      </c>
      <c r="H25" s="48">
        <f t="shared" si="2"/>
        <v>9</v>
      </c>
      <c r="I25" s="62">
        <v>965</v>
      </c>
      <c r="J25" s="43">
        <f t="shared" si="3"/>
        <v>10</v>
      </c>
      <c r="K25" s="49">
        <f t="shared" si="4"/>
        <v>32659.079792746114</v>
      </c>
      <c r="L25" s="43">
        <f t="shared" si="5"/>
        <v>15</v>
      </c>
      <c r="M25" s="22">
        <f t="shared" si="6"/>
        <v>0.43645409317051109</v>
      </c>
      <c r="N25" s="15">
        <f t="shared" si="7"/>
        <v>10</v>
      </c>
    </row>
    <row r="26" spans="2:15" ht="18.75" customHeight="1">
      <c r="B26" s="45" t="s">
        <v>40</v>
      </c>
      <c r="C26" s="46"/>
      <c r="D26" s="62">
        <v>98355621</v>
      </c>
      <c r="E26" s="47">
        <f t="shared" si="0"/>
        <v>6.2375393721774093E-2</v>
      </c>
      <c r="F26" s="43">
        <f t="shared" si="1"/>
        <v>8</v>
      </c>
      <c r="G26" s="62">
        <v>2926</v>
      </c>
      <c r="H26" s="48">
        <f t="shared" si="2"/>
        <v>14</v>
      </c>
      <c r="I26" s="62">
        <v>655</v>
      </c>
      <c r="J26" s="43">
        <f t="shared" si="3"/>
        <v>13</v>
      </c>
      <c r="K26" s="49">
        <f t="shared" si="4"/>
        <v>150161.25343511452</v>
      </c>
      <c r="L26" s="43">
        <f t="shared" si="5"/>
        <v>3</v>
      </c>
      <c r="M26" s="22">
        <f t="shared" si="6"/>
        <v>0.29624604251469921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13034808</v>
      </c>
      <c r="E27" s="47">
        <f t="shared" si="0"/>
        <v>8.266444488086052E-3</v>
      </c>
      <c r="F27" s="43">
        <f t="shared" si="1"/>
        <v>17</v>
      </c>
      <c r="G27" s="62">
        <v>2440</v>
      </c>
      <c r="H27" s="48">
        <f t="shared" si="2"/>
        <v>15</v>
      </c>
      <c r="I27" s="62">
        <v>477</v>
      </c>
      <c r="J27" s="43">
        <f t="shared" si="3"/>
        <v>14</v>
      </c>
      <c r="K27" s="49">
        <f t="shared" si="4"/>
        <v>27326.641509433961</v>
      </c>
      <c r="L27" s="43">
        <f t="shared" si="5"/>
        <v>16</v>
      </c>
      <c r="M27" s="22">
        <f t="shared" si="6"/>
        <v>0.2157394843962008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36169288</v>
      </c>
      <c r="E28" s="47">
        <f t="shared" si="0"/>
        <v>2.2937922171588333E-2</v>
      </c>
      <c r="F28" s="43">
        <f t="shared" si="1"/>
        <v>11</v>
      </c>
      <c r="G28" s="62">
        <v>668</v>
      </c>
      <c r="H28" s="48">
        <f t="shared" si="2"/>
        <v>18</v>
      </c>
      <c r="I28" s="62">
        <v>357</v>
      </c>
      <c r="J28" s="43">
        <f t="shared" si="3"/>
        <v>17</v>
      </c>
      <c r="K28" s="62">
        <f t="shared" si="4"/>
        <v>101314.53221288515</v>
      </c>
      <c r="L28" s="43">
        <f t="shared" si="5"/>
        <v>7</v>
      </c>
      <c r="M28" s="22">
        <f t="shared" si="6"/>
        <v>0.16146540027137041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31653</v>
      </c>
      <c r="E29" s="52">
        <f t="shared" si="0"/>
        <v>2.0073772270476696E-5</v>
      </c>
      <c r="F29" s="43">
        <f t="shared" si="1"/>
        <v>20</v>
      </c>
      <c r="G29" s="63">
        <v>17</v>
      </c>
      <c r="H29" s="48">
        <f t="shared" si="2"/>
        <v>20</v>
      </c>
      <c r="I29" s="63">
        <v>5</v>
      </c>
      <c r="J29" s="43">
        <f t="shared" si="3"/>
        <v>20</v>
      </c>
      <c r="K29" s="53">
        <f t="shared" si="4"/>
        <v>6330.6</v>
      </c>
      <c r="L29" s="43">
        <f t="shared" si="5"/>
        <v>19</v>
      </c>
      <c r="M29" s="29">
        <f t="shared" si="6"/>
        <v>2.2614201718679332E-3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1576833670</v>
      </c>
      <c r="E30" s="86"/>
      <c r="F30" s="87"/>
      <c r="G30" s="64">
        <v>44511</v>
      </c>
      <c r="H30" s="87"/>
      <c r="I30" s="64">
        <v>2057</v>
      </c>
      <c r="J30" s="87"/>
      <c r="K30" s="56">
        <f>IFERROR(D30/I30,0)</f>
        <v>766569.60136120568</v>
      </c>
      <c r="L30" s="87"/>
      <c r="M30" s="31">
        <f t="shared" si="6"/>
        <v>0.93034825870646765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" priority="51" stopIfTrue="1">
      <formula>$F8&lt;=5</formula>
    </cfRule>
  </conditionalFormatting>
  <conditionalFormatting sqref="H8:H29">
    <cfRule type="expression" dxfId="31" priority="52" stopIfTrue="1">
      <formula>$H8&lt;=5</formula>
    </cfRule>
  </conditionalFormatting>
  <conditionalFormatting sqref="J8:J29">
    <cfRule type="expression" dxfId="30" priority="53" stopIfTrue="1">
      <formula>$J8&lt;=5</formula>
    </cfRule>
  </conditionalFormatting>
  <conditionalFormatting sqref="L8:L29">
    <cfRule type="expression" dxfId="29" priority="54" stopIfTrue="1">
      <formula>$L8&lt;=5</formula>
    </cfRule>
  </conditionalFormatting>
  <conditionalFormatting sqref="E8:E29">
    <cfRule type="expression" dxfId="28" priority="49" stopIfTrue="1">
      <formula>$F8&lt;=5</formula>
    </cfRule>
  </conditionalFormatting>
  <conditionalFormatting sqref="G8:G29">
    <cfRule type="expression" dxfId="27" priority="47" stopIfTrue="1">
      <formula>$H8&lt;=5</formula>
    </cfRule>
  </conditionalFormatting>
  <conditionalFormatting sqref="I8:I29">
    <cfRule type="expression" dxfId="26" priority="45" stopIfTrue="1">
      <formula>$J8&lt;=5</formula>
    </cfRule>
  </conditionalFormatting>
  <conditionalFormatting sqref="K8:K29">
    <cfRule type="expression" dxfId="25" priority="43" stopIfTrue="1">
      <formula>$L8&lt;=5</formula>
    </cfRule>
  </conditionalFormatting>
  <conditionalFormatting sqref="D8:D29">
    <cfRule type="expression" dxfId="24" priority="41" stopIfTrue="1">
      <formula>$F8&lt;=5</formula>
    </cfRule>
  </conditionalFormatting>
  <conditionalFormatting sqref="N8:N29">
    <cfRule type="expression" dxfId="23" priority="35" stopIfTrue="1">
      <formula>$N8&lt;=5</formula>
    </cfRule>
  </conditionalFormatting>
  <conditionalFormatting sqref="M8:M29">
    <cfRule type="expression" dxfId="22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271</v>
      </c>
    </row>
    <row r="3" spans="1:14" s="1" customFormat="1" ht="18.75" customHeight="1">
      <c r="A3" s="37"/>
      <c r="B3" s="97" t="s">
        <v>179</v>
      </c>
      <c r="C3" s="98"/>
      <c r="D3" s="106">
        <v>3021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28</v>
      </c>
      <c r="C8" s="41"/>
      <c r="D8" s="61">
        <v>42846477</v>
      </c>
      <c r="E8" s="42">
        <f t="shared" ref="E8:E29" si="0">IFERROR(D8/$D$30,0)</f>
        <v>1.9166096650204311E-2</v>
      </c>
      <c r="F8" s="43">
        <f>_xlfn.IFS(D8&gt;0,RANK(D8,$D$8:$D$29,0),D8=0,"-")</f>
        <v>11</v>
      </c>
      <c r="G8" s="61">
        <v>4639</v>
      </c>
      <c r="H8" s="48">
        <f>_xlfn.IFS(G8&gt;0,RANK(G8,$G$8:$G$29,0),G8=0,"-")</f>
        <v>13</v>
      </c>
      <c r="I8" s="61">
        <v>1049</v>
      </c>
      <c r="J8" s="43">
        <f>_xlfn.IFS(I8&gt;0,RANK(I8,$I$8:$I$29,0),I8=0,"-")</f>
        <v>12</v>
      </c>
      <c r="K8" s="44">
        <f>IFERROR(D8/I8,0)</f>
        <v>40845.068636796947</v>
      </c>
      <c r="L8" s="43">
        <f>_xlfn.IFS(K8&gt;0,RANK(K8,$K$8:$K$29,0),K8=0,"-")</f>
        <v>13</v>
      </c>
      <c r="M8" s="16">
        <f>IFERROR(I8/$D$3,0)</f>
        <v>0.34723601456471365</v>
      </c>
      <c r="N8" s="15">
        <f>_xlfn.IFS(M8&gt;0,RANK(M8,$M$8:$M$29,0),M8=0,"-")</f>
        <v>12</v>
      </c>
    </row>
    <row r="9" spans="1:14" ht="18.75" customHeight="1">
      <c r="B9" s="45" t="s">
        <v>29</v>
      </c>
      <c r="C9" s="46"/>
      <c r="D9" s="62">
        <v>323183883</v>
      </c>
      <c r="E9" s="47">
        <f t="shared" si="0"/>
        <v>0.14456669418506268</v>
      </c>
      <c r="F9" s="43">
        <f t="shared" ref="F9:F29" si="1">_xlfn.IFS(D9&gt;0,RANK(D9,$D$8:$D$29,0),D9=0,"-")</f>
        <v>2</v>
      </c>
      <c r="G9" s="62">
        <v>6180</v>
      </c>
      <c r="H9" s="48">
        <f t="shared" ref="H9:H29" si="2">_xlfn.IFS(G9&gt;0,RANK(G9,$G$8:$G$29,0),G9=0,"-")</f>
        <v>11</v>
      </c>
      <c r="I9" s="62">
        <v>1267</v>
      </c>
      <c r="J9" s="43">
        <f t="shared" ref="J9:J29" si="3">_xlfn.IFS(I9&gt;0,RANK(I9,$I$8:$I$29,0),I9=0,"-")</f>
        <v>8</v>
      </c>
      <c r="K9" s="49">
        <f t="shared" ref="K9:K29" si="4">IFERROR(D9/I9,0)</f>
        <v>255078.04498816101</v>
      </c>
      <c r="L9" s="43">
        <f t="shared" ref="L9:L29" si="5">_xlfn.IFS(K9&gt;0,RANK(K9,$K$8:$K$29,0),K9=0,"-")</f>
        <v>1</v>
      </c>
      <c r="M9" s="22">
        <f t="shared" ref="M9:M30" si="6">IFERROR(I9/$D$3,0)</f>
        <v>0.41939755047997351</v>
      </c>
      <c r="N9" s="15">
        <f t="shared" ref="N9:N29" si="7">_xlfn.IFS(M9&gt;0,RANK(M9,$M$8:$M$29,0),M9=0,"-")</f>
        <v>8</v>
      </c>
    </row>
    <row r="10" spans="1:14" ht="18.75" customHeight="1">
      <c r="B10" s="45" t="s">
        <v>30</v>
      </c>
      <c r="C10" s="46"/>
      <c r="D10" s="62">
        <v>20917460</v>
      </c>
      <c r="E10" s="47">
        <f t="shared" si="0"/>
        <v>9.356803361844258E-3</v>
      </c>
      <c r="F10" s="43">
        <f t="shared" si="1"/>
        <v>16</v>
      </c>
      <c r="G10" s="62">
        <v>2771</v>
      </c>
      <c r="H10" s="48">
        <f t="shared" si="2"/>
        <v>16</v>
      </c>
      <c r="I10" s="62">
        <v>584</v>
      </c>
      <c r="J10" s="43">
        <f t="shared" si="3"/>
        <v>15</v>
      </c>
      <c r="K10" s="49">
        <f t="shared" si="4"/>
        <v>35817.568493150684</v>
      </c>
      <c r="L10" s="43">
        <f t="shared" si="5"/>
        <v>14</v>
      </c>
      <c r="M10" s="22">
        <f t="shared" si="6"/>
        <v>0.19331347236014565</v>
      </c>
      <c r="N10" s="15">
        <f t="shared" si="7"/>
        <v>15</v>
      </c>
    </row>
    <row r="11" spans="1:14" ht="18.75" customHeight="1">
      <c r="B11" s="45" t="s">
        <v>31</v>
      </c>
      <c r="C11" s="46"/>
      <c r="D11" s="62">
        <v>153093235</v>
      </c>
      <c r="E11" s="47">
        <f t="shared" si="0"/>
        <v>6.8481703606633554E-2</v>
      </c>
      <c r="F11" s="43">
        <f t="shared" si="1"/>
        <v>7</v>
      </c>
      <c r="G11" s="62">
        <v>26665</v>
      </c>
      <c r="H11" s="48">
        <f t="shared" si="2"/>
        <v>2</v>
      </c>
      <c r="I11" s="62">
        <v>2133</v>
      </c>
      <c r="J11" s="43">
        <f t="shared" si="3"/>
        <v>2</v>
      </c>
      <c r="K11" s="49">
        <f t="shared" si="4"/>
        <v>71773.668541959676</v>
      </c>
      <c r="L11" s="43">
        <f t="shared" si="5"/>
        <v>9</v>
      </c>
      <c r="M11" s="22">
        <f t="shared" si="6"/>
        <v>0.70605759682224434</v>
      </c>
      <c r="N11" s="15">
        <f t="shared" si="7"/>
        <v>2</v>
      </c>
    </row>
    <row r="12" spans="1:14" ht="18.75" customHeight="1">
      <c r="B12" s="45" t="s">
        <v>32</v>
      </c>
      <c r="C12" s="46"/>
      <c r="D12" s="62">
        <v>34637915</v>
      </c>
      <c r="E12" s="47">
        <f t="shared" si="0"/>
        <v>1.5494240673546199E-2</v>
      </c>
      <c r="F12" s="43">
        <f t="shared" si="1"/>
        <v>14</v>
      </c>
      <c r="G12" s="62">
        <v>5393</v>
      </c>
      <c r="H12" s="48">
        <f t="shared" si="2"/>
        <v>12</v>
      </c>
      <c r="I12" s="62">
        <v>519</v>
      </c>
      <c r="J12" s="43">
        <f t="shared" si="3"/>
        <v>17</v>
      </c>
      <c r="K12" s="49">
        <f t="shared" si="4"/>
        <v>66739.720616570325</v>
      </c>
      <c r="L12" s="43">
        <f t="shared" si="5"/>
        <v>11</v>
      </c>
      <c r="M12" s="22">
        <f t="shared" si="6"/>
        <v>0.17179741807348561</v>
      </c>
      <c r="N12" s="15">
        <f t="shared" si="7"/>
        <v>17</v>
      </c>
    </row>
    <row r="13" spans="1:14" ht="18.75" customHeight="1">
      <c r="B13" s="45" t="s">
        <v>33</v>
      </c>
      <c r="C13" s="46"/>
      <c r="D13" s="62">
        <v>100613189</v>
      </c>
      <c r="E13" s="47">
        <f t="shared" si="0"/>
        <v>4.5006316497369747E-2</v>
      </c>
      <c r="F13" s="43">
        <f t="shared" si="1"/>
        <v>9</v>
      </c>
      <c r="G13" s="62">
        <v>15657</v>
      </c>
      <c r="H13" s="48">
        <f t="shared" si="2"/>
        <v>5</v>
      </c>
      <c r="I13" s="62">
        <v>1238</v>
      </c>
      <c r="J13" s="43">
        <f t="shared" si="3"/>
        <v>10</v>
      </c>
      <c r="K13" s="49">
        <f t="shared" si="4"/>
        <v>81270.750403877217</v>
      </c>
      <c r="L13" s="43">
        <f t="shared" si="5"/>
        <v>7</v>
      </c>
      <c r="M13" s="22">
        <f t="shared" si="6"/>
        <v>0.40979808010592517</v>
      </c>
      <c r="N13" s="15">
        <f t="shared" si="7"/>
        <v>10</v>
      </c>
    </row>
    <row r="14" spans="1:14" ht="18.75" customHeight="1">
      <c r="B14" s="45" t="s">
        <v>34</v>
      </c>
      <c r="C14" s="46"/>
      <c r="D14" s="62">
        <v>89302146</v>
      </c>
      <c r="E14" s="47">
        <f t="shared" si="0"/>
        <v>3.9946657955253977E-2</v>
      </c>
      <c r="F14" s="43">
        <f t="shared" si="1"/>
        <v>10</v>
      </c>
      <c r="G14" s="62">
        <v>8142</v>
      </c>
      <c r="H14" s="48">
        <f t="shared" si="2"/>
        <v>10</v>
      </c>
      <c r="I14" s="62">
        <v>1356</v>
      </c>
      <c r="J14" s="43">
        <f t="shared" si="3"/>
        <v>6</v>
      </c>
      <c r="K14" s="49">
        <f t="shared" si="4"/>
        <v>65857.039823008847</v>
      </c>
      <c r="L14" s="43">
        <f t="shared" si="5"/>
        <v>12</v>
      </c>
      <c r="M14" s="22">
        <f t="shared" si="6"/>
        <v>0.44885799404170806</v>
      </c>
      <c r="N14" s="15">
        <f t="shared" si="7"/>
        <v>6</v>
      </c>
    </row>
    <row r="15" spans="1:14" ht="18.75" customHeight="1">
      <c r="B15" s="45" t="s">
        <v>172</v>
      </c>
      <c r="C15" s="46"/>
      <c r="D15" s="62">
        <v>5903025</v>
      </c>
      <c r="E15" s="47">
        <f t="shared" si="0"/>
        <v>2.6405425976696361E-3</v>
      </c>
      <c r="F15" s="43">
        <f t="shared" si="1"/>
        <v>18</v>
      </c>
      <c r="G15" s="62">
        <v>1393</v>
      </c>
      <c r="H15" s="48">
        <f t="shared" si="2"/>
        <v>17</v>
      </c>
      <c r="I15" s="62">
        <v>304</v>
      </c>
      <c r="J15" s="43">
        <f t="shared" si="3"/>
        <v>18</v>
      </c>
      <c r="K15" s="49">
        <f t="shared" si="4"/>
        <v>19417.845394736843</v>
      </c>
      <c r="L15" s="43">
        <f t="shared" si="5"/>
        <v>17</v>
      </c>
      <c r="M15" s="22">
        <f t="shared" si="6"/>
        <v>0.10062893081761007</v>
      </c>
      <c r="N15" s="15">
        <f t="shared" si="7"/>
        <v>18</v>
      </c>
    </row>
    <row r="16" spans="1:14" ht="18.75" customHeight="1">
      <c r="B16" s="45" t="s">
        <v>36</v>
      </c>
      <c r="C16" s="46"/>
      <c r="D16" s="62">
        <v>439557847</v>
      </c>
      <c r="E16" s="47">
        <f t="shared" si="0"/>
        <v>0.196623124439326</v>
      </c>
      <c r="F16" s="43">
        <f t="shared" si="1"/>
        <v>1</v>
      </c>
      <c r="G16" s="62">
        <v>34970</v>
      </c>
      <c r="H16" s="48">
        <f t="shared" si="2"/>
        <v>1</v>
      </c>
      <c r="I16" s="62">
        <v>2354</v>
      </c>
      <c r="J16" s="43">
        <f t="shared" si="3"/>
        <v>1</v>
      </c>
      <c r="K16" s="49">
        <f t="shared" si="4"/>
        <v>186728.05734919285</v>
      </c>
      <c r="L16" s="43">
        <f t="shared" si="5"/>
        <v>2</v>
      </c>
      <c r="M16" s="22">
        <f t="shared" si="6"/>
        <v>0.77921218139688841</v>
      </c>
      <c r="N16" s="15">
        <f t="shared" si="7"/>
        <v>1</v>
      </c>
    </row>
    <row r="17" spans="2:15" ht="18.75" customHeight="1">
      <c r="B17" s="45" t="s">
        <v>55</v>
      </c>
      <c r="C17" s="46"/>
      <c r="D17" s="62">
        <v>141677858</v>
      </c>
      <c r="E17" s="47">
        <f t="shared" si="0"/>
        <v>6.3375374353926983E-2</v>
      </c>
      <c r="F17" s="43">
        <f t="shared" si="1"/>
        <v>8</v>
      </c>
      <c r="G17" s="62">
        <v>10060</v>
      </c>
      <c r="H17" s="48">
        <f t="shared" si="2"/>
        <v>6</v>
      </c>
      <c r="I17" s="62">
        <v>1375</v>
      </c>
      <c r="J17" s="43">
        <f t="shared" si="3"/>
        <v>5</v>
      </c>
      <c r="K17" s="49">
        <f t="shared" si="4"/>
        <v>103038.44218181819</v>
      </c>
      <c r="L17" s="43">
        <f t="shared" si="5"/>
        <v>6</v>
      </c>
      <c r="M17" s="22">
        <f t="shared" si="6"/>
        <v>0.45514730221780869</v>
      </c>
      <c r="N17" s="15">
        <f t="shared" si="7"/>
        <v>5</v>
      </c>
    </row>
    <row r="18" spans="2:15" ht="18.75" customHeight="1">
      <c r="B18" s="17" t="s">
        <v>294</v>
      </c>
      <c r="C18" s="75"/>
      <c r="D18" s="62">
        <v>165782634</v>
      </c>
      <c r="E18" s="47">
        <f t="shared" si="0"/>
        <v>7.4157928694334602E-2</v>
      </c>
      <c r="F18" s="43">
        <f t="shared" si="1"/>
        <v>4</v>
      </c>
      <c r="G18" s="62">
        <v>26438</v>
      </c>
      <c r="H18" s="48">
        <f t="shared" si="2"/>
        <v>3</v>
      </c>
      <c r="I18" s="62">
        <v>2109</v>
      </c>
      <c r="J18" s="43">
        <f t="shared" si="3"/>
        <v>3</v>
      </c>
      <c r="K18" s="49">
        <f t="shared" si="4"/>
        <v>78607.223328591746</v>
      </c>
      <c r="L18" s="43">
        <f t="shared" si="5"/>
        <v>8</v>
      </c>
      <c r="M18" s="22">
        <f t="shared" si="6"/>
        <v>0.69811320754716977</v>
      </c>
      <c r="N18" s="15">
        <f t="shared" si="7"/>
        <v>3</v>
      </c>
    </row>
    <row r="19" spans="2:15" ht="18.75" customHeight="1">
      <c r="B19" s="17" t="s">
        <v>16</v>
      </c>
      <c r="C19" s="75"/>
      <c r="D19" s="62">
        <v>32300666</v>
      </c>
      <c r="E19" s="47">
        <f t="shared" si="0"/>
        <v>1.4448741874903002E-2</v>
      </c>
      <c r="F19" s="43">
        <f t="shared" si="1"/>
        <v>15</v>
      </c>
      <c r="G19" s="62">
        <v>8524</v>
      </c>
      <c r="H19" s="48">
        <f t="shared" si="2"/>
        <v>7</v>
      </c>
      <c r="I19" s="62">
        <v>1239</v>
      </c>
      <c r="J19" s="43">
        <f t="shared" si="3"/>
        <v>9</v>
      </c>
      <c r="K19" s="49">
        <f t="shared" si="4"/>
        <v>26069.948345439872</v>
      </c>
      <c r="L19" s="43">
        <f t="shared" si="5"/>
        <v>16</v>
      </c>
      <c r="M19" s="22">
        <f t="shared" si="6"/>
        <v>0.41012909632571998</v>
      </c>
      <c r="N19" s="15">
        <f t="shared" si="7"/>
        <v>9</v>
      </c>
    </row>
    <row r="20" spans="2:15" ht="18.75" customHeight="1">
      <c r="B20" s="17" t="s">
        <v>17</v>
      </c>
      <c r="C20" s="75"/>
      <c r="D20" s="62">
        <v>278870122</v>
      </c>
      <c r="E20" s="47">
        <f t="shared" si="0"/>
        <v>0.12474425169439878</v>
      </c>
      <c r="F20" s="43">
        <f t="shared" si="1"/>
        <v>3</v>
      </c>
      <c r="G20" s="62">
        <v>23161</v>
      </c>
      <c r="H20" s="48">
        <f t="shared" si="2"/>
        <v>4</v>
      </c>
      <c r="I20" s="62">
        <v>1953</v>
      </c>
      <c r="J20" s="43">
        <f t="shared" si="3"/>
        <v>4</v>
      </c>
      <c r="K20" s="49">
        <f t="shared" si="4"/>
        <v>142790.64106502818</v>
      </c>
      <c r="L20" s="43">
        <f t="shared" si="5"/>
        <v>5</v>
      </c>
      <c r="M20" s="22">
        <f t="shared" si="6"/>
        <v>0.64647467725918573</v>
      </c>
      <c r="N20" s="15">
        <f t="shared" si="7"/>
        <v>4</v>
      </c>
    </row>
    <row r="21" spans="2:15" ht="18.75" customHeight="1">
      <c r="B21" s="17" t="s">
        <v>18</v>
      </c>
      <c r="C21" s="75"/>
      <c r="D21" s="62">
        <v>163448324</v>
      </c>
      <c r="E21" s="47">
        <f t="shared" si="0"/>
        <v>7.3113744569895653E-2</v>
      </c>
      <c r="F21" s="43">
        <f t="shared" si="1"/>
        <v>5</v>
      </c>
      <c r="G21" s="62">
        <v>8505</v>
      </c>
      <c r="H21" s="48">
        <f t="shared" si="2"/>
        <v>8</v>
      </c>
      <c r="I21" s="62">
        <v>1087</v>
      </c>
      <c r="J21" s="43">
        <f t="shared" si="3"/>
        <v>11</v>
      </c>
      <c r="K21" s="49">
        <f t="shared" si="4"/>
        <v>150366.44342226311</v>
      </c>
      <c r="L21" s="43">
        <f t="shared" si="5"/>
        <v>4</v>
      </c>
      <c r="M21" s="22">
        <f t="shared" si="6"/>
        <v>0.3598146309169149</v>
      </c>
      <c r="N21" s="15">
        <f t="shared" si="7"/>
        <v>11</v>
      </c>
    </row>
    <row r="22" spans="2:15" ht="18.75" customHeight="1">
      <c r="B22" s="17" t="s">
        <v>295</v>
      </c>
      <c r="C22" s="75"/>
      <c r="D22" s="62">
        <v>2781</v>
      </c>
      <c r="E22" s="47">
        <f t="shared" si="0"/>
        <v>1.2439976053157927E-6</v>
      </c>
      <c r="F22" s="43">
        <f t="shared" si="1"/>
        <v>21</v>
      </c>
      <c r="G22" s="62">
        <v>2</v>
      </c>
      <c r="H22" s="48">
        <f t="shared" si="2"/>
        <v>21</v>
      </c>
      <c r="I22" s="62">
        <v>1</v>
      </c>
      <c r="J22" s="43">
        <f t="shared" si="3"/>
        <v>21</v>
      </c>
      <c r="K22" s="62">
        <f t="shared" si="4"/>
        <v>2781</v>
      </c>
      <c r="L22" s="43">
        <f t="shared" si="5"/>
        <v>21</v>
      </c>
      <c r="M22" s="22">
        <f t="shared" si="6"/>
        <v>3.3101621979476995E-4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173</v>
      </c>
      <c r="C24" s="46"/>
      <c r="D24" s="62">
        <v>504569</v>
      </c>
      <c r="E24" s="47">
        <f t="shared" si="0"/>
        <v>2.2570392941984331E-4</v>
      </c>
      <c r="F24" s="43">
        <f t="shared" si="1"/>
        <v>19</v>
      </c>
      <c r="G24" s="62">
        <v>201</v>
      </c>
      <c r="H24" s="48">
        <f t="shared" si="2"/>
        <v>19</v>
      </c>
      <c r="I24" s="62">
        <v>69</v>
      </c>
      <c r="J24" s="43">
        <f t="shared" si="3"/>
        <v>19</v>
      </c>
      <c r="K24" s="49">
        <f t="shared" si="4"/>
        <v>7312.594202898551</v>
      </c>
      <c r="L24" s="43">
        <f t="shared" si="5"/>
        <v>20</v>
      </c>
      <c r="M24" s="22">
        <f t="shared" si="6"/>
        <v>2.2840119165839126E-2</v>
      </c>
      <c r="N24" s="15">
        <f t="shared" si="7"/>
        <v>19</v>
      </c>
    </row>
    <row r="25" spans="2:15" ht="18.75" customHeight="1">
      <c r="B25" s="45" t="s">
        <v>174</v>
      </c>
      <c r="C25" s="46"/>
      <c r="D25" s="62">
        <v>39566497</v>
      </c>
      <c r="E25" s="47">
        <f t="shared" si="0"/>
        <v>1.7698895188325962E-2</v>
      </c>
      <c r="F25" s="43">
        <f t="shared" si="1"/>
        <v>12</v>
      </c>
      <c r="G25" s="62">
        <v>8291</v>
      </c>
      <c r="H25" s="48">
        <f t="shared" si="2"/>
        <v>9</v>
      </c>
      <c r="I25" s="62">
        <v>1292</v>
      </c>
      <c r="J25" s="43">
        <f t="shared" si="3"/>
        <v>7</v>
      </c>
      <c r="K25" s="49">
        <f t="shared" si="4"/>
        <v>30624.223684210527</v>
      </c>
      <c r="L25" s="43">
        <f t="shared" si="5"/>
        <v>15</v>
      </c>
      <c r="M25" s="22">
        <f t="shared" si="6"/>
        <v>0.42767295597484278</v>
      </c>
      <c r="N25" s="15">
        <f t="shared" si="7"/>
        <v>7</v>
      </c>
    </row>
    <row r="26" spans="2:15" ht="18.75" customHeight="1">
      <c r="B26" s="45" t="s">
        <v>58</v>
      </c>
      <c r="C26" s="46"/>
      <c r="D26" s="62">
        <v>156265732</v>
      </c>
      <c r="E26" s="47">
        <f t="shared" si="0"/>
        <v>6.9900825746465098E-2</v>
      </c>
      <c r="F26" s="43">
        <f t="shared" si="1"/>
        <v>6</v>
      </c>
      <c r="G26" s="62">
        <v>4428</v>
      </c>
      <c r="H26" s="48">
        <f t="shared" si="2"/>
        <v>14</v>
      </c>
      <c r="I26" s="62">
        <v>957</v>
      </c>
      <c r="J26" s="43">
        <f t="shared" si="3"/>
        <v>13</v>
      </c>
      <c r="K26" s="49">
        <f t="shared" si="4"/>
        <v>163287.0762800418</v>
      </c>
      <c r="L26" s="43">
        <f t="shared" si="5"/>
        <v>3</v>
      </c>
      <c r="M26" s="22">
        <f t="shared" si="6"/>
        <v>0.31678252234359483</v>
      </c>
      <c r="N26" s="15">
        <f t="shared" si="7"/>
        <v>13</v>
      </c>
    </row>
    <row r="27" spans="2:15" ht="18.75" customHeight="1">
      <c r="B27" s="45" t="s">
        <v>59</v>
      </c>
      <c r="C27" s="46"/>
      <c r="D27" s="62">
        <v>8321721</v>
      </c>
      <c r="E27" s="47">
        <f t="shared" si="0"/>
        <v>3.7224742884236404E-3</v>
      </c>
      <c r="F27" s="43">
        <f t="shared" si="1"/>
        <v>17</v>
      </c>
      <c r="G27" s="62">
        <v>3870</v>
      </c>
      <c r="H27" s="48">
        <f t="shared" si="2"/>
        <v>15</v>
      </c>
      <c r="I27" s="62">
        <v>697</v>
      </c>
      <c r="J27" s="43">
        <f t="shared" si="3"/>
        <v>14</v>
      </c>
      <c r="K27" s="49">
        <f t="shared" si="4"/>
        <v>11939.341463414634</v>
      </c>
      <c r="L27" s="43">
        <f t="shared" si="5"/>
        <v>18</v>
      </c>
      <c r="M27" s="22">
        <f t="shared" si="6"/>
        <v>0.23071830519695466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38590118</v>
      </c>
      <c r="E28" s="47">
        <f t="shared" si="0"/>
        <v>1.7262141093439005E-2</v>
      </c>
      <c r="F28" s="43">
        <f t="shared" si="1"/>
        <v>13</v>
      </c>
      <c r="G28" s="62">
        <v>1032</v>
      </c>
      <c r="H28" s="48">
        <f t="shared" si="2"/>
        <v>18</v>
      </c>
      <c r="I28" s="62">
        <v>558</v>
      </c>
      <c r="J28" s="43">
        <f t="shared" si="3"/>
        <v>16</v>
      </c>
      <c r="K28" s="62">
        <f t="shared" si="4"/>
        <v>69157.917562724018</v>
      </c>
      <c r="L28" s="43">
        <f t="shared" si="5"/>
        <v>10</v>
      </c>
      <c r="M28" s="22">
        <f t="shared" si="6"/>
        <v>0.18470705064548162</v>
      </c>
      <c r="N28" s="15">
        <f t="shared" si="7"/>
        <v>16</v>
      </c>
    </row>
    <row r="29" spans="2:15" ht="18.75" customHeight="1" thickBot="1">
      <c r="B29" s="50" t="s">
        <v>43</v>
      </c>
      <c r="C29" s="51"/>
      <c r="D29" s="63">
        <v>148651</v>
      </c>
      <c r="E29" s="52">
        <f t="shared" si="0"/>
        <v>6.6494601951743229E-5</v>
      </c>
      <c r="F29" s="43">
        <f t="shared" si="1"/>
        <v>20</v>
      </c>
      <c r="G29" s="63">
        <v>131</v>
      </c>
      <c r="H29" s="48">
        <f t="shared" si="2"/>
        <v>20</v>
      </c>
      <c r="I29" s="63">
        <v>20</v>
      </c>
      <c r="J29" s="43">
        <f t="shared" si="3"/>
        <v>20</v>
      </c>
      <c r="K29" s="53">
        <f t="shared" si="4"/>
        <v>7432.55</v>
      </c>
      <c r="L29" s="43">
        <f t="shared" si="5"/>
        <v>19</v>
      </c>
      <c r="M29" s="29">
        <f t="shared" si="6"/>
        <v>6.6203243958953993E-3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2235534850</v>
      </c>
      <c r="E30" s="86"/>
      <c r="F30" s="87"/>
      <c r="G30" s="64">
        <v>63562</v>
      </c>
      <c r="H30" s="87"/>
      <c r="I30" s="64">
        <v>2800</v>
      </c>
      <c r="J30" s="87"/>
      <c r="K30" s="56">
        <f>IFERROR(D30/I30,0)</f>
        <v>798405.30357142852</v>
      </c>
      <c r="L30" s="87"/>
      <c r="M30" s="31">
        <f t="shared" si="6"/>
        <v>0.92684541542535581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" priority="51" stopIfTrue="1">
      <formula>$F8&lt;=5</formula>
    </cfRule>
  </conditionalFormatting>
  <conditionalFormatting sqref="H8:H29">
    <cfRule type="expression" dxfId="20" priority="52" stopIfTrue="1">
      <formula>$H8&lt;=5</formula>
    </cfRule>
  </conditionalFormatting>
  <conditionalFormatting sqref="J8:J29">
    <cfRule type="expression" dxfId="19" priority="53" stopIfTrue="1">
      <formula>$J8&lt;=5</formula>
    </cfRule>
  </conditionalFormatting>
  <conditionalFormatting sqref="L8:L29">
    <cfRule type="expression" dxfId="18" priority="54" stopIfTrue="1">
      <formula>$L8&lt;=5</formula>
    </cfRule>
  </conditionalFormatting>
  <conditionalFormatting sqref="E8:E29">
    <cfRule type="expression" dxfId="17" priority="49" stopIfTrue="1">
      <formula>$F8&lt;=5</formula>
    </cfRule>
  </conditionalFormatting>
  <conditionalFormatting sqref="G8:G29">
    <cfRule type="expression" dxfId="16" priority="47" stopIfTrue="1">
      <formula>$H8&lt;=5</formula>
    </cfRule>
  </conditionalFormatting>
  <conditionalFormatting sqref="I8:I29">
    <cfRule type="expression" dxfId="15" priority="45" stopIfTrue="1">
      <formula>$J8&lt;=5</formula>
    </cfRule>
  </conditionalFormatting>
  <conditionalFormatting sqref="K8:K29">
    <cfRule type="expression" dxfId="14" priority="43" stopIfTrue="1">
      <formula>$L8&lt;=5</formula>
    </cfRule>
  </conditionalFormatting>
  <conditionalFormatting sqref="D8:D29">
    <cfRule type="expression" dxfId="13" priority="41" stopIfTrue="1">
      <formula>$F8&lt;=5</formula>
    </cfRule>
  </conditionalFormatting>
  <conditionalFormatting sqref="N8:N29">
    <cfRule type="expression" dxfId="12" priority="35" stopIfTrue="1">
      <formula>$N8&lt;=5</formula>
    </cfRule>
  </conditionalFormatting>
  <conditionalFormatting sqref="M8:M29">
    <cfRule type="expression" dxfId="11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8" customWidth="1"/>
    <col min="2" max="2" width="35.125" style="38" customWidth="1"/>
    <col min="3" max="3" width="3.625" style="38" customWidth="1"/>
    <col min="4" max="4" width="13.625" style="38" customWidth="1"/>
    <col min="5" max="5" width="6.375" style="38" customWidth="1"/>
    <col min="6" max="6" width="3.625" style="38" customWidth="1"/>
    <col min="7" max="7" width="9" style="38"/>
    <col min="8" max="8" width="3.625" style="38" customWidth="1"/>
    <col min="9" max="9" width="9" style="38"/>
    <col min="10" max="10" width="3.625" style="38" customWidth="1"/>
    <col min="11" max="11" width="9" style="38"/>
    <col min="12" max="12" width="3.625" style="38" customWidth="1"/>
    <col min="13" max="13" width="9" style="1"/>
    <col min="14" max="14" width="3.625" style="1" customWidth="1"/>
    <col min="15" max="16384" width="9" style="38"/>
  </cols>
  <sheetData>
    <row r="1" spans="1:14" ht="16.5" customHeight="1">
      <c r="B1" s="38" t="s">
        <v>192</v>
      </c>
    </row>
    <row r="2" spans="1:14" ht="16.5" customHeight="1">
      <c r="B2" s="38" t="s">
        <v>272</v>
      </c>
    </row>
    <row r="3" spans="1:14" s="1" customFormat="1" ht="18.75" customHeight="1">
      <c r="A3" s="37"/>
      <c r="B3" s="97" t="s">
        <v>179</v>
      </c>
      <c r="C3" s="98"/>
      <c r="D3" s="106">
        <v>1391</v>
      </c>
      <c r="E3" s="106"/>
      <c r="F3" s="106"/>
    </row>
    <row r="4" spans="1:14" s="1" customFormat="1" ht="18.75" customHeight="1">
      <c r="A4" s="37"/>
    </row>
    <row r="5" spans="1:14" ht="18.75" customHeight="1">
      <c r="B5" s="39" t="s">
        <v>278</v>
      </c>
      <c r="C5" s="39"/>
    </row>
    <row r="6" spans="1:14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4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4" ht="18.75" customHeight="1">
      <c r="B8" s="40" t="s">
        <v>46</v>
      </c>
      <c r="C8" s="41"/>
      <c r="D8" s="61">
        <v>19626879</v>
      </c>
      <c r="E8" s="42">
        <f t="shared" ref="E8:E29" si="0">IFERROR(D8/$D$30,0)</f>
        <v>1.6970948621262538E-2</v>
      </c>
      <c r="F8" s="43">
        <f>_xlfn.IFS(D8&gt;0,RANK(D8,$D$8:$D$29,0),D8=0,"-")</f>
        <v>14</v>
      </c>
      <c r="G8" s="61">
        <v>2178</v>
      </c>
      <c r="H8" s="48">
        <f>_xlfn.IFS(G8&gt;0,RANK(G8,$G$8:$G$29,0),G8=0,"-")</f>
        <v>14</v>
      </c>
      <c r="I8" s="61">
        <v>500</v>
      </c>
      <c r="J8" s="43">
        <f>_xlfn.IFS(I8&gt;0,RANK(I8,$I$8:$I$29,0),I8=0,"-")</f>
        <v>11</v>
      </c>
      <c r="K8" s="44">
        <f>IFERROR(D8/I8,0)</f>
        <v>39253.758000000002</v>
      </c>
      <c r="L8" s="43">
        <f>_xlfn.IFS(K8&gt;0,RANK(K8,$K$8:$K$29,0),K8=0,"-")</f>
        <v>14</v>
      </c>
      <c r="M8" s="16">
        <f>IFERROR(I8/$D$3,0)</f>
        <v>0.35945363048166784</v>
      </c>
      <c r="N8" s="15">
        <f>_xlfn.IFS(M8&gt;0,RANK(M8,$M$8:$M$29,0),M8=0,"-")</f>
        <v>11</v>
      </c>
    </row>
    <row r="9" spans="1:14" ht="18.75" customHeight="1">
      <c r="B9" s="45" t="s">
        <v>175</v>
      </c>
      <c r="C9" s="46"/>
      <c r="D9" s="62">
        <v>134477645</v>
      </c>
      <c r="E9" s="47">
        <f t="shared" si="0"/>
        <v>0.11627998542220508</v>
      </c>
      <c r="F9" s="43">
        <f t="shared" ref="F9:F29" si="1">_xlfn.IFS(D9&gt;0,RANK(D9,$D$8:$D$29,0),D9=0,"-")</f>
        <v>3</v>
      </c>
      <c r="G9" s="62">
        <v>2891</v>
      </c>
      <c r="H9" s="48">
        <f t="shared" ref="H9:H29" si="2">_xlfn.IFS(G9&gt;0,RANK(G9,$G$8:$G$29,0),G9=0,"-")</f>
        <v>11</v>
      </c>
      <c r="I9" s="62">
        <v>604</v>
      </c>
      <c r="J9" s="43">
        <f t="shared" ref="J9:J29" si="3">_xlfn.IFS(I9&gt;0,RANK(I9,$I$8:$I$29,0),I9=0,"-")</f>
        <v>8</v>
      </c>
      <c r="K9" s="49">
        <f t="shared" ref="K9:K29" si="4">IFERROR(D9/I9,0)</f>
        <v>222645.10761589403</v>
      </c>
      <c r="L9" s="43">
        <f t="shared" ref="L9:L29" si="5">_xlfn.IFS(K9&gt;0,RANK(K9,$K$8:$K$29,0),K9=0,"-")</f>
        <v>1</v>
      </c>
      <c r="M9" s="22">
        <f t="shared" ref="M9:M30" si="6">IFERROR(I9/$D$3,0)</f>
        <v>0.43421998562185476</v>
      </c>
      <c r="N9" s="15">
        <f t="shared" ref="N9:N29" si="7">_xlfn.IFS(M9&gt;0,RANK(M9,$M$8:$M$29,0),M9=0,"-")</f>
        <v>8</v>
      </c>
    </row>
    <row r="10" spans="1:14" ht="18.75" customHeight="1">
      <c r="B10" s="45" t="s">
        <v>153</v>
      </c>
      <c r="C10" s="46"/>
      <c r="D10" s="62">
        <v>21160787</v>
      </c>
      <c r="E10" s="47">
        <f t="shared" si="0"/>
        <v>1.8297286540691481E-2</v>
      </c>
      <c r="F10" s="43">
        <f t="shared" si="1"/>
        <v>13</v>
      </c>
      <c r="G10" s="62">
        <v>1277</v>
      </c>
      <c r="H10" s="48">
        <f t="shared" si="2"/>
        <v>16</v>
      </c>
      <c r="I10" s="62">
        <v>281</v>
      </c>
      <c r="J10" s="43">
        <f t="shared" si="3"/>
        <v>15</v>
      </c>
      <c r="K10" s="49">
        <f t="shared" si="4"/>
        <v>75305.291814946613</v>
      </c>
      <c r="L10" s="43">
        <f t="shared" si="5"/>
        <v>10</v>
      </c>
      <c r="M10" s="22">
        <f t="shared" si="6"/>
        <v>0.20201294033069733</v>
      </c>
      <c r="N10" s="15">
        <f t="shared" si="7"/>
        <v>15</v>
      </c>
    </row>
    <row r="11" spans="1:14" ht="18.75" customHeight="1">
      <c r="B11" s="45" t="s">
        <v>49</v>
      </c>
      <c r="C11" s="46"/>
      <c r="D11" s="62">
        <v>65233644</v>
      </c>
      <c r="E11" s="47">
        <f t="shared" si="0"/>
        <v>5.6406157122675042E-2</v>
      </c>
      <c r="F11" s="43">
        <f t="shared" si="1"/>
        <v>8</v>
      </c>
      <c r="G11" s="62">
        <v>10424</v>
      </c>
      <c r="H11" s="48">
        <f t="shared" si="2"/>
        <v>3</v>
      </c>
      <c r="I11" s="62">
        <v>924</v>
      </c>
      <c r="J11" s="43">
        <f t="shared" si="3"/>
        <v>4</v>
      </c>
      <c r="K11" s="49">
        <f t="shared" si="4"/>
        <v>70599.181818181823</v>
      </c>
      <c r="L11" s="43">
        <f t="shared" si="5"/>
        <v>11</v>
      </c>
      <c r="M11" s="22">
        <f t="shared" si="6"/>
        <v>0.66427030913012219</v>
      </c>
      <c r="N11" s="15">
        <f t="shared" si="7"/>
        <v>4</v>
      </c>
    </row>
    <row r="12" spans="1:14" ht="18.75" customHeight="1">
      <c r="B12" s="45" t="s">
        <v>32</v>
      </c>
      <c r="C12" s="46"/>
      <c r="D12" s="62">
        <v>30299465</v>
      </c>
      <c r="E12" s="47">
        <f t="shared" si="0"/>
        <v>2.6199308803337634E-2</v>
      </c>
      <c r="F12" s="43">
        <f t="shared" si="1"/>
        <v>11</v>
      </c>
      <c r="G12" s="62">
        <v>2019</v>
      </c>
      <c r="H12" s="48">
        <f t="shared" si="2"/>
        <v>15</v>
      </c>
      <c r="I12" s="62">
        <v>262</v>
      </c>
      <c r="J12" s="43">
        <f t="shared" si="3"/>
        <v>16</v>
      </c>
      <c r="K12" s="49">
        <f t="shared" si="4"/>
        <v>115646.81297709924</v>
      </c>
      <c r="L12" s="43">
        <f t="shared" si="5"/>
        <v>7</v>
      </c>
      <c r="M12" s="22">
        <f t="shared" si="6"/>
        <v>0.18835370237239396</v>
      </c>
      <c r="N12" s="15">
        <f t="shared" si="7"/>
        <v>16</v>
      </c>
    </row>
    <row r="13" spans="1:14" ht="18.75" customHeight="1">
      <c r="B13" s="45" t="s">
        <v>51</v>
      </c>
      <c r="C13" s="46"/>
      <c r="D13" s="62">
        <v>53874083</v>
      </c>
      <c r="E13" s="47">
        <f t="shared" si="0"/>
        <v>4.6583784136572784E-2</v>
      </c>
      <c r="F13" s="43">
        <f t="shared" si="1"/>
        <v>9</v>
      </c>
      <c r="G13" s="62">
        <v>6355</v>
      </c>
      <c r="H13" s="48">
        <f t="shared" si="2"/>
        <v>5</v>
      </c>
      <c r="I13" s="62">
        <v>571</v>
      </c>
      <c r="J13" s="43">
        <f t="shared" si="3"/>
        <v>9</v>
      </c>
      <c r="K13" s="49">
        <f t="shared" si="4"/>
        <v>94350.408056042026</v>
      </c>
      <c r="L13" s="43">
        <f t="shared" si="5"/>
        <v>8</v>
      </c>
      <c r="M13" s="22">
        <f t="shared" si="6"/>
        <v>0.41049604601006467</v>
      </c>
      <c r="N13" s="15">
        <f t="shared" si="7"/>
        <v>9</v>
      </c>
    </row>
    <row r="14" spans="1:14" ht="18.75" customHeight="1">
      <c r="B14" s="45" t="s">
        <v>52</v>
      </c>
      <c r="C14" s="46"/>
      <c r="D14" s="62">
        <v>44181810</v>
      </c>
      <c r="E14" s="47">
        <f t="shared" si="0"/>
        <v>3.8203079944823803E-2</v>
      </c>
      <c r="F14" s="43">
        <f t="shared" si="1"/>
        <v>10</v>
      </c>
      <c r="G14" s="62">
        <v>4712</v>
      </c>
      <c r="H14" s="48">
        <f t="shared" si="2"/>
        <v>6</v>
      </c>
      <c r="I14" s="62">
        <v>651</v>
      </c>
      <c r="J14" s="43">
        <f t="shared" si="3"/>
        <v>6</v>
      </c>
      <c r="K14" s="49">
        <f t="shared" si="4"/>
        <v>67867.60368663595</v>
      </c>
      <c r="L14" s="43">
        <f t="shared" si="5"/>
        <v>12</v>
      </c>
      <c r="M14" s="22">
        <f t="shared" si="6"/>
        <v>0.46800862688713157</v>
      </c>
      <c r="N14" s="15">
        <f t="shared" si="7"/>
        <v>6</v>
      </c>
    </row>
    <row r="15" spans="1:14" ht="18.75" customHeight="1">
      <c r="B15" s="45" t="s">
        <v>53</v>
      </c>
      <c r="C15" s="46"/>
      <c r="D15" s="62">
        <v>1346026</v>
      </c>
      <c r="E15" s="47">
        <f t="shared" si="0"/>
        <v>1.1638803137719212E-3</v>
      </c>
      <c r="F15" s="43">
        <f t="shared" si="1"/>
        <v>18</v>
      </c>
      <c r="G15" s="62">
        <v>376</v>
      </c>
      <c r="H15" s="48">
        <f t="shared" si="2"/>
        <v>18</v>
      </c>
      <c r="I15" s="62">
        <v>122</v>
      </c>
      <c r="J15" s="43">
        <f t="shared" si="3"/>
        <v>18</v>
      </c>
      <c r="K15" s="49">
        <f t="shared" si="4"/>
        <v>11033</v>
      </c>
      <c r="L15" s="43">
        <f t="shared" si="5"/>
        <v>18</v>
      </c>
      <c r="M15" s="22">
        <f t="shared" si="6"/>
        <v>8.7706685837526957E-2</v>
      </c>
      <c r="N15" s="15">
        <f t="shared" si="7"/>
        <v>18</v>
      </c>
    </row>
    <row r="16" spans="1:14" ht="18.75" customHeight="1">
      <c r="B16" s="45" t="s">
        <v>93</v>
      </c>
      <c r="C16" s="46"/>
      <c r="D16" s="62">
        <v>230919050</v>
      </c>
      <c r="E16" s="47">
        <f t="shared" si="0"/>
        <v>0.19967083575645189</v>
      </c>
      <c r="F16" s="43">
        <f t="shared" si="1"/>
        <v>1</v>
      </c>
      <c r="G16" s="62">
        <v>13525</v>
      </c>
      <c r="H16" s="48">
        <f t="shared" si="2"/>
        <v>1</v>
      </c>
      <c r="I16" s="62">
        <v>1065</v>
      </c>
      <c r="J16" s="43">
        <f t="shared" si="3"/>
        <v>1</v>
      </c>
      <c r="K16" s="49">
        <f t="shared" si="4"/>
        <v>216825.39906103286</v>
      </c>
      <c r="L16" s="43">
        <f t="shared" si="5"/>
        <v>2</v>
      </c>
      <c r="M16" s="22">
        <f t="shared" si="6"/>
        <v>0.76563623292595251</v>
      </c>
      <c r="N16" s="15">
        <f t="shared" si="7"/>
        <v>1</v>
      </c>
    </row>
    <row r="17" spans="2:15" ht="18.75" customHeight="1">
      <c r="B17" s="45" t="s">
        <v>176</v>
      </c>
      <c r="C17" s="46"/>
      <c r="D17" s="62">
        <v>82852797</v>
      </c>
      <c r="E17" s="47">
        <f t="shared" si="0"/>
        <v>7.1641067385950413E-2</v>
      </c>
      <c r="F17" s="43">
        <f t="shared" si="1"/>
        <v>5</v>
      </c>
      <c r="G17" s="62">
        <v>4157</v>
      </c>
      <c r="H17" s="48">
        <f t="shared" si="2"/>
        <v>8</v>
      </c>
      <c r="I17" s="62">
        <v>626</v>
      </c>
      <c r="J17" s="43">
        <f t="shared" si="3"/>
        <v>7</v>
      </c>
      <c r="K17" s="49">
        <f t="shared" si="4"/>
        <v>132352.7108626198</v>
      </c>
      <c r="L17" s="43">
        <f t="shared" si="5"/>
        <v>6</v>
      </c>
      <c r="M17" s="22">
        <f t="shared" si="6"/>
        <v>0.45003594536304814</v>
      </c>
      <c r="N17" s="15">
        <f t="shared" si="7"/>
        <v>7</v>
      </c>
    </row>
    <row r="18" spans="2:15" ht="18.75" customHeight="1">
      <c r="B18" s="17" t="s">
        <v>294</v>
      </c>
      <c r="C18" s="75"/>
      <c r="D18" s="62">
        <v>79297131</v>
      </c>
      <c r="E18" s="47">
        <f t="shared" si="0"/>
        <v>6.8566557933868386E-2</v>
      </c>
      <c r="F18" s="43">
        <f t="shared" si="1"/>
        <v>7</v>
      </c>
      <c r="G18" s="62">
        <v>11171</v>
      </c>
      <c r="H18" s="48">
        <f t="shared" si="2"/>
        <v>2</v>
      </c>
      <c r="I18" s="62">
        <v>982</v>
      </c>
      <c r="J18" s="43">
        <f t="shared" si="3"/>
        <v>2</v>
      </c>
      <c r="K18" s="49">
        <f t="shared" si="4"/>
        <v>80750.64256619144</v>
      </c>
      <c r="L18" s="43">
        <f t="shared" si="5"/>
        <v>9</v>
      </c>
      <c r="M18" s="22">
        <f t="shared" si="6"/>
        <v>0.70596693026599566</v>
      </c>
      <c r="N18" s="15">
        <f t="shared" si="7"/>
        <v>2</v>
      </c>
    </row>
    <row r="19" spans="2:15" ht="18.75" customHeight="1">
      <c r="B19" s="17" t="s">
        <v>16</v>
      </c>
      <c r="C19" s="75"/>
      <c r="D19" s="62">
        <v>25774108</v>
      </c>
      <c r="E19" s="47">
        <f t="shared" si="0"/>
        <v>2.2286327980463514E-2</v>
      </c>
      <c r="F19" s="43">
        <f t="shared" si="1"/>
        <v>12</v>
      </c>
      <c r="G19" s="62">
        <v>4170</v>
      </c>
      <c r="H19" s="48">
        <f t="shared" si="2"/>
        <v>7</v>
      </c>
      <c r="I19" s="62">
        <v>668</v>
      </c>
      <c r="J19" s="43">
        <f t="shared" si="3"/>
        <v>5</v>
      </c>
      <c r="K19" s="49">
        <f t="shared" si="4"/>
        <v>38583.99401197605</v>
      </c>
      <c r="L19" s="43">
        <f t="shared" si="5"/>
        <v>15</v>
      </c>
      <c r="M19" s="22">
        <f t="shared" si="6"/>
        <v>0.4802300503235083</v>
      </c>
      <c r="N19" s="15">
        <f t="shared" si="7"/>
        <v>5</v>
      </c>
    </row>
    <row r="20" spans="2:15" ht="18.75" customHeight="1">
      <c r="B20" s="17" t="s">
        <v>17</v>
      </c>
      <c r="C20" s="75"/>
      <c r="D20" s="62">
        <v>147083908</v>
      </c>
      <c r="E20" s="47">
        <f t="shared" si="0"/>
        <v>0.12718035535260119</v>
      </c>
      <c r="F20" s="43">
        <f t="shared" si="1"/>
        <v>2</v>
      </c>
      <c r="G20" s="62">
        <v>9660</v>
      </c>
      <c r="H20" s="48">
        <f t="shared" si="2"/>
        <v>4</v>
      </c>
      <c r="I20" s="62">
        <v>932</v>
      </c>
      <c r="J20" s="43">
        <f t="shared" si="3"/>
        <v>3</v>
      </c>
      <c r="K20" s="49">
        <f t="shared" si="4"/>
        <v>157815.35193133049</v>
      </c>
      <c r="L20" s="43">
        <f t="shared" si="5"/>
        <v>5</v>
      </c>
      <c r="M20" s="22">
        <f t="shared" si="6"/>
        <v>0.67002156721782891</v>
      </c>
      <c r="N20" s="15">
        <f t="shared" si="7"/>
        <v>3</v>
      </c>
    </row>
    <row r="21" spans="2:15" ht="18.75" customHeight="1">
      <c r="B21" s="17" t="s">
        <v>18</v>
      </c>
      <c r="C21" s="75"/>
      <c r="D21" s="62">
        <v>102303109</v>
      </c>
      <c r="E21" s="47">
        <f t="shared" si="0"/>
        <v>8.8459342243584482E-2</v>
      </c>
      <c r="F21" s="43">
        <f t="shared" si="1"/>
        <v>4</v>
      </c>
      <c r="G21" s="62">
        <v>3617</v>
      </c>
      <c r="H21" s="48">
        <f t="shared" si="2"/>
        <v>9</v>
      </c>
      <c r="I21" s="62">
        <v>494</v>
      </c>
      <c r="J21" s="43">
        <f t="shared" si="3"/>
        <v>12</v>
      </c>
      <c r="K21" s="49">
        <f t="shared" si="4"/>
        <v>207091.31376518219</v>
      </c>
      <c r="L21" s="43">
        <f t="shared" si="5"/>
        <v>3</v>
      </c>
      <c r="M21" s="22">
        <f t="shared" si="6"/>
        <v>0.35514018691588783</v>
      </c>
      <c r="N21" s="15">
        <f t="shared" si="7"/>
        <v>12</v>
      </c>
    </row>
    <row r="22" spans="2:15" ht="18.75" customHeight="1">
      <c r="B22" s="17" t="s">
        <v>295</v>
      </c>
      <c r="C22" s="75"/>
      <c r="D22" s="62">
        <v>0</v>
      </c>
      <c r="E22" s="47">
        <f t="shared" si="0"/>
        <v>0</v>
      </c>
      <c r="F22" s="43" t="str">
        <f t="shared" si="1"/>
        <v>-</v>
      </c>
      <c r="G22" s="62">
        <v>0</v>
      </c>
      <c r="H22" s="48" t="str">
        <f t="shared" si="2"/>
        <v>-</v>
      </c>
      <c r="I22" s="62">
        <v>0</v>
      </c>
      <c r="J22" s="43" t="str">
        <f t="shared" si="3"/>
        <v>-</v>
      </c>
      <c r="K22" s="49">
        <f t="shared" si="4"/>
        <v>0</v>
      </c>
      <c r="L22" s="43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296</v>
      </c>
      <c r="C23" s="75"/>
      <c r="D23" s="62">
        <v>0</v>
      </c>
      <c r="E23" s="47">
        <f t="shared" si="0"/>
        <v>0</v>
      </c>
      <c r="F23" s="43" t="str">
        <f t="shared" si="1"/>
        <v>-</v>
      </c>
      <c r="G23" s="62">
        <v>0</v>
      </c>
      <c r="H23" s="48" t="str">
        <f t="shared" si="2"/>
        <v>-</v>
      </c>
      <c r="I23" s="62">
        <v>0</v>
      </c>
      <c r="J23" s="43" t="str">
        <f t="shared" si="3"/>
        <v>-</v>
      </c>
      <c r="K23" s="62">
        <f t="shared" si="4"/>
        <v>0</v>
      </c>
      <c r="L23" s="43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5" t="s">
        <v>95</v>
      </c>
      <c r="C24" s="46"/>
      <c r="D24" s="62">
        <v>171104</v>
      </c>
      <c r="E24" s="47">
        <f t="shared" si="0"/>
        <v>1.4795002266496397E-4</v>
      </c>
      <c r="F24" s="43">
        <f t="shared" si="1"/>
        <v>19</v>
      </c>
      <c r="G24" s="62">
        <v>148</v>
      </c>
      <c r="H24" s="48">
        <f t="shared" si="2"/>
        <v>19</v>
      </c>
      <c r="I24" s="62">
        <v>48</v>
      </c>
      <c r="J24" s="43">
        <f t="shared" si="3"/>
        <v>19</v>
      </c>
      <c r="K24" s="49">
        <f t="shared" si="4"/>
        <v>3564.6666666666665</v>
      </c>
      <c r="L24" s="43">
        <f t="shared" si="5"/>
        <v>20</v>
      </c>
      <c r="M24" s="22">
        <f t="shared" si="6"/>
        <v>3.4507548526240113E-2</v>
      </c>
      <c r="N24" s="15">
        <f t="shared" si="7"/>
        <v>19</v>
      </c>
    </row>
    <row r="25" spans="2:15" ht="18.75" customHeight="1">
      <c r="B25" s="45" t="s">
        <v>39</v>
      </c>
      <c r="C25" s="46"/>
      <c r="D25" s="62">
        <v>19167570</v>
      </c>
      <c r="E25" s="47">
        <f t="shared" si="0"/>
        <v>1.6573793809217103E-2</v>
      </c>
      <c r="F25" s="43">
        <f t="shared" si="1"/>
        <v>15</v>
      </c>
      <c r="G25" s="62">
        <v>3177</v>
      </c>
      <c r="H25" s="48">
        <f t="shared" si="2"/>
        <v>10</v>
      </c>
      <c r="I25" s="62">
        <v>541</v>
      </c>
      <c r="J25" s="43">
        <f t="shared" si="3"/>
        <v>10</v>
      </c>
      <c r="K25" s="49">
        <f t="shared" si="4"/>
        <v>35429.889094269871</v>
      </c>
      <c r="L25" s="43">
        <f t="shared" si="5"/>
        <v>16</v>
      </c>
      <c r="M25" s="22">
        <f t="shared" si="6"/>
        <v>0.38892882818116464</v>
      </c>
      <c r="N25" s="15">
        <f t="shared" si="7"/>
        <v>10</v>
      </c>
    </row>
    <row r="26" spans="2:15" ht="18.75" customHeight="1">
      <c r="B26" s="45" t="s">
        <v>72</v>
      </c>
      <c r="C26" s="46"/>
      <c r="D26" s="62">
        <v>79700775</v>
      </c>
      <c r="E26" s="47">
        <f t="shared" si="0"/>
        <v>6.8915580393592163E-2</v>
      </c>
      <c r="F26" s="43">
        <f t="shared" si="1"/>
        <v>6</v>
      </c>
      <c r="G26" s="62">
        <v>2459</v>
      </c>
      <c r="H26" s="48">
        <f t="shared" si="2"/>
        <v>12</v>
      </c>
      <c r="I26" s="62">
        <v>477</v>
      </c>
      <c r="J26" s="43">
        <f t="shared" si="3"/>
        <v>13</v>
      </c>
      <c r="K26" s="49">
        <f t="shared" si="4"/>
        <v>167087.5786163522</v>
      </c>
      <c r="L26" s="43">
        <f t="shared" si="5"/>
        <v>4</v>
      </c>
      <c r="M26" s="22">
        <f t="shared" si="6"/>
        <v>0.34291876347951117</v>
      </c>
      <c r="N26" s="15">
        <f t="shared" si="7"/>
        <v>13</v>
      </c>
    </row>
    <row r="27" spans="2:15" ht="18.75" customHeight="1">
      <c r="B27" s="45" t="s">
        <v>41</v>
      </c>
      <c r="C27" s="46"/>
      <c r="D27" s="62">
        <v>5724189</v>
      </c>
      <c r="E27" s="47">
        <f t="shared" si="0"/>
        <v>4.9495855870613044E-3</v>
      </c>
      <c r="F27" s="43">
        <f t="shared" si="1"/>
        <v>17</v>
      </c>
      <c r="G27" s="62">
        <v>2272</v>
      </c>
      <c r="H27" s="48">
        <f t="shared" si="2"/>
        <v>13</v>
      </c>
      <c r="I27" s="62">
        <v>325</v>
      </c>
      <c r="J27" s="43">
        <f t="shared" si="3"/>
        <v>14</v>
      </c>
      <c r="K27" s="49">
        <f t="shared" si="4"/>
        <v>17612.889230769229</v>
      </c>
      <c r="L27" s="43">
        <f t="shared" si="5"/>
        <v>17</v>
      </c>
      <c r="M27" s="22">
        <f t="shared" si="6"/>
        <v>0.23364485981308411</v>
      </c>
      <c r="N27" s="15">
        <f t="shared" si="7"/>
        <v>14</v>
      </c>
    </row>
    <row r="28" spans="2:15" ht="18.75" customHeight="1">
      <c r="B28" s="45" t="s">
        <v>42</v>
      </c>
      <c r="C28" s="46"/>
      <c r="D28" s="62">
        <v>13183496</v>
      </c>
      <c r="E28" s="47">
        <f t="shared" si="0"/>
        <v>1.139949113991176E-2</v>
      </c>
      <c r="F28" s="43">
        <f t="shared" si="1"/>
        <v>16</v>
      </c>
      <c r="G28" s="62">
        <v>476</v>
      </c>
      <c r="H28" s="48">
        <f t="shared" si="2"/>
        <v>17</v>
      </c>
      <c r="I28" s="62">
        <v>258</v>
      </c>
      <c r="J28" s="43">
        <f t="shared" si="3"/>
        <v>17</v>
      </c>
      <c r="K28" s="62">
        <f t="shared" si="4"/>
        <v>51098.821705426359</v>
      </c>
      <c r="L28" s="43">
        <f t="shared" si="5"/>
        <v>13</v>
      </c>
      <c r="M28" s="22">
        <f t="shared" si="6"/>
        <v>0.1854780733285406</v>
      </c>
      <c r="N28" s="15">
        <f t="shared" si="7"/>
        <v>17</v>
      </c>
    </row>
    <row r="29" spans="2:15" ht="18.75" customHeight="1" thickBot="1">
      <c r="B29" s="50" t="s">
        <v>43</v>
      </c>
      <c r="C29" s="51"/>
      <c r="D29" s="63">
        <v>121064</v>
      </c>
      <c r="E29" s="52">
        <f t="shared" si="0"/>
        <v>1.0468148929254253E-4</v>
      </c>
      <c r="F29" s="43">
        <f t="shared" si="1"/>
        <v>20</v>
      </c>
      <c r="G29" s="63">
        <v>121</v>
      </c>
      <c r="H29" s="48">
        <f t="shared" si="2"/>
        <v>20</v>
      </c>
      <c r="I29" s="63">
        <v>15</v>
      </c>
      <c r="J29" s="43">
        <f t="shared" si="3"/>
        <v>20</v>
      </c>
      <c r="K29" s="53">
        <f t="shared" si="4"/>
        <v>8070.9333333333334</v>
      </c>
      <c r="L29" s="43">
        <f t="shared" si="5"/>
        <v>19</v>
      </c>
      <c r="M29" s="29">
        <f t="shared" si="6"/>
        <v>1.0783608914450037E-2</v>
      </c>
      <c r="N29" s="15">
        <f t="shared" si="7"/>
        <v>20</v>
      </c>
    </row>
    <row r="30" spans="2:15" ht="18.75" customHeight="1" thickTop="1">
      <c r="B30" s="54" t="s">
        <v>44</v>
      </c>
      <c r="C30" s="55"/>
      <c r="D30" s="64">
        <v>1156498640</v>
      </c>
      <c r="E30" s="86"/>
      <c r="F30" s="87"/>
      <c r="G30" s="64">
        <v>27613</v>
      </c>
      <c r="H30" s="87"/>
      <c r="I30" s="64">
        <v>1287</v>
      </c>
      <c r="J30" s="87"/>
      <c r="K30" s="56">
        <f>IFERROR(D30/I30,0)</f>
        <v>898600.34188034188</v>
      </c>
      <c r="L30" s="87"/>
      <c r="M30" s="31">
        <f t="shared" si="6"/>
        <v>0.92523364485981308</v>
      </c>
      <c r="N30" s="87"/>
      <c r="O30" s="91"/>
    </row>
    <row r="31" spans="2:15" ht="13.5" customHeight="1">
      <c r="B31" s="32" t="s">
        <v>284</v>
      </c>
      <c r="C31" s="57"/>
    </row>
    <row r="32" spans="2:15" ht="13.5" customHeight="1">
      <c r="B32" s="34" t="s">
        <v>187</v>
      </c>
      <c r="C32" s="58"/>
    </row>
    <row r="33" spans="2:3" ht="13.5" customHeight="1">
      <c r="B33" s="35" t="s">
        <v>277</v>
      </c>
      <c r="C33" s="58"/>
    </row>
    <row r="34" spans="2:3" ht="13.5" customHeight="1">
      <c r="B34" s="35" t="s">
        <v>26</v>
      </c>
      <c r="C34" s="57"/>
    </row>
    <row r="35" spans="2:3" ht="13.5" customHeight="1">
      <c r="B35" s="35" t="s">
        <v>182</v>
      </c>
      <c r="C35" s="58"/>
    </row>
    <row r="36" spans="2:3" ht="13.5" customHeight="1">
      <c r="B36" s="35" t="s">
        <v>27</v>
      </c>
      <c r="C36" s="58"/>
    </row>
    <row r="37" spans="2:3" ht="13.5" customHeight="1">
      <c r="B37" s="35" t="s">
        <v>183</v>
      </c>
      <c r="C37" s="58"/>
    </row>
    <row r="38" spans="2:3" ht="13.5" customHeight="1">
      <c r="B38" s="35" t="s">
        <v>189</v>
      </c>
      <c r="C38" s="58"/>
    </row>
    <row r="39" spans="2:3" ht="13.5" customHeight="1">
      <c r="B39" s="35" t="s">
        <v>184</v>
      </c>
      <c r="C39" s="58"/>
    </row>
    <row r="40" spans="2:3" ht="13.5" customHeight="1">
      <c r="B40" s="35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" priority="42" stopIfTrue="1">
      <formula>$F8&lt;=5</formula>
    </cfRule>
  </conditionalFormatting>
  <conditionalFormatting sqref="H8:H29">
    <cfRule type="expression" dxfId="9" priority="43" stopIfTrue="1">
      <formula>$H8&lt;=5</formula>
    </cfRule>
  </conditionalFormatting>
  <conditionalFormatting sqref="J8:J29">
    <cfRule type="expression" dxfId="8" priority="44" stopIfTrue="1">
      <formula>$J8&lt;=5</formula>
    </cfRule>
  </conditionalFormatting>
  <conditionalFormatting sqref="L8:L29">
    <cfRule type="expression" dxfId="7" priority="45" stopIfTrue="1">
      <formula>$L8&lt;=5</formula>
    </cfRule>
  </conditionalFormatting>
  <conditionalFormatting sqref="E8:E29">
    <cfRule type="expression" dxfId="6" priority="40" stopIfTrue="1">
      <formula>$F8&lt;=5</formula>
    </cfRule>
  </conditionalFormatting>
  <conditionalFormatting sqref="G8:G29">
    <cfRule type="expression" dxfId="5" priority="38" stopIfTrue="1">
      <formula>$H8&lt;=5</formula>
    </cfRule>
  </conditionalFormatting>
  <conditionalFormatting sqref="I8:I29">
    <cfRule type="expression" dxfId="4" priority="36" stopIfTrue="1">
      <formula>$J8&lt;=5</formula>
    </cfRule>
  </conditionalFormatting>
  <conditionalFormatting sqref="K8:K29">
    <cfRule type="expression" dxfId="3" priority="34" stopIfTrue="1">
      <formula>$L8&lt;=5</formula>
    </cfRule>
  </conditionalFormatting>
  <conditionalFormatting sqref="D8:D29">
    <cfRule type="expression" dxfId="2" priority="32" stopIfTrue="1">
      <formula>$F8&lt;=5</formula>
    </cfRule>
  </conditionalFormatting>
  <conditionalFormatting sqref="N8:N29">
    <cfRule type="expression" dxfId="1" priority="26" stopIfTrue="1">
      <formula>$N8&lt;=5</formula>
    </cfRule>
  </conditionalFormatting>
  <conditionalFormatting sqref="M8:M29">
    <cfRule type="expression" dxfId="0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7"/>
      <c r="B2" s="37" t="s">
        <v>199</v>
      </c>
      <c r="P2" s="37"/>
    </row>
    <row r="3" spans="1:16" ht="18.75" customHeight="1">
      <c r="A3" s="37"/>
      <c r="B3" s="97" t="s">
        <v>179</v>
      </c>
      <c r="C3" s="98"/>
      <c r="D3" s="106">
        <v>134913</v>
      </c>
      <c r="E3" s="106"/>
      <c r="F3" s="106"/>
    </row>
    <row r="4" spans="1:16" ht="18.75" customHeight="1">
      <c r="A4" s="37"/>
    </row>
    <row r="5" spans="1:16" ht="18.75" customHeight="1">
      <c r="B5" s="4" t="s">
        <v>278</v>
      </c>
      <c r="C5" s="4"/>
    </row>
    <row r="6" spans="1:16" ht="24.95" customHeight="1">
      <c r="B6" s="99" t="s">
        <v>181</v>
      </c>
      <c r="C6" s="100"/>
      <c r="D6" s="94" t="s">
        <v>0</v>
      </c>
      <c r="E6" s="94"/>
      <c r="F6" s="94"/>
      <c r="G6" s="94" t="s">
        <v>1</v>
      </c>
      <c r="H6" s="94"/>
      <c r="I6" s="94" t="s">
        <v>2</v>
      </c>
      <c r="J6" s="94"/>
      <c r="K6" s="94" t="s">
        <v>3</v>
      </c>
      <c r="L6" s="94"/>
      <c r="M6" s="95" t="s">
        <v>180</v>
      </c>
      <c r="N6" s="95"/>
    </row>
    <row r="7" spans="1:16" ht="50.1" customHeight="1" thickBot="1">
      <c r="B7" s="101"/>
      <c r="C7" s="102"/>
      <c r="D7" s="5" t="s">
        <v>293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297</v>
      </c>
      <c r="N7" s="8" t="s">
        <v>4</v>
      </c>
    </row>
    <row r="8" spans="1:16" ht="18.75" customHeight="1">
      <c r="B8" s="11" t="s">
        <v>6</v>
      </c>
      <c r="C8" s="12"/>
      <c r="D8" s="65">
        <v>1929644075</v>
      </c>
      <c r="E8" s="69">
        <f>IFERROR(D8/$D$30,0)</f>
        <v>1.6074891312962192E-2</v>
      </c>
      <c r="F8" s="70">
        <f>_xlfn.IFS(D8&gt;0,RANK(D8,$D$8:$D$29,0),D8=0,"-")</f>
        <v>13</v>
      </c>
      <c r="G8" s="65">
        <v>230701</v>
      </c>
      <c r="H8" s="23">
        <f>_xlfn.IFS(G8&gt;0,RANK(G8,$G$8:$G$29,0),G8=0,"-")</f>
        <v>14</v>
      </c>
      <c r="I8" s="65">
        <v>45870</v>
      </c>
      <c r="J8" s="15">
        <f>_xlfn.IFS(I8&gt;0,RANK(I8,$I$8:$I$29,0),I8=0,"-")</f>
        <v>12</v>
      </c>
      <c r="K8" s="13">
        <f>IFERROR(D8/I8,0)</f>
        <v>42067.671135818615</v>
      </c>
      <c r="L8" s="15">
        <f>_xlfn.IFS(K8&gt;0,RANK(K8,$K$8:$K$29,0),K8=0,"-")</f>
        <v>14</v>
      </c>
      <c r="M8" s="16">
        <f>IFERROR(I8/$D$3,0)</f>
        <v>0.33999688688265772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6">
        <v>12112205582</v>
      </c>
      <c r="E9" s="72">
        <f t="shared" ref="E9:E29" si="0">IFERROR(D9/$D$30,0)</f>
        <v>0.10090067428155318</v>
      </c>
      <c r="F9" s="70">
        <f t="shared" ref="F9:F29" si="1">_xlfn.IFS(D9&gt;0,RANK(D9,$D$8:$D$29,0),D9=0,"-")</f>
        <v>3</v>
      </c>
      <c r="G9" s="66">
        <v>315688</v>
      </c>
      <c r="H9" s="23">
        <f t="shared" ref="H9:H29" si="2">_xlfn.IFS(G9&gt;0,RANK(G9,$G$8:$G$29,0),G9=0,"-")</f>
        <v>11</v>
      </c>
      <c r="I9" s="66">
        <v>59017</v>
      </c>
      <c r="J9" s="15">
        <f t="shared" ref="J9:J29" si="3">_xlfn.IFS(I9&gt;0,RANK(I9,$I$8:$I$29,0),I9=0,"-")</f>
        <v>9</v>
      </c>
      <c r="K9" s="19">
        <f t="shared" ref="K9:K30" si="4">IFERROR(D9/I9,0)</f>
        <v>205232.48525001272</v>
      </c>
      <c r="L9" s="15">
        <f t="shared" ref="L9:L29" si="5">_xlfn.IFS(K9&gt;0,RANK(K9,$K$8:$K$29,0),K9=0,"-")</f>
        <v>3</v>
      </c>
      <c r="M9" s="22">
        <f t="shared" ref="M9:M30" si="6">IFERROR(I9/$D$3,0)</f>
        <v>0.43744487188039699</v>
      </c>
      <c r="N9" s="15">
        <f t="shared" ref="N9:N29" si="7">_xlfn.IFS(M9&gt;0,RANK(M9,$M$8:$M$29,0),M9=0,"-")</f>
        <v>9</v>
      </c>
    </row>
    <row r="10" spans="1:16" ht="18.75" customHeight="1">
      <c r="B10" s="17" t="s">
        <v>8</v>
      </c>
      <c r="C10" s="18"/>
      <c r="D10" s="66">
        <v>1689816996</v>
      </c>
      <c r="E10" s="72">
        <f t="shared" si="0"/>
        <v>1.4077012906899044E-2</v>
      </c>
      <c r="F10" s="70">
        <f t="shared" si="1"/>
        <v>15</v>
      </c>
      <c r="G10" s="66">
        <v>124923</v>
      </c>
      <c r="H10" s="23">
        <f t="shared" si="2"/>
        <v>16</v>
      </c>
      <c r="I10" s="66">
        <v>24039</v>
      </c>
      <c r="J10" s="15">
        <f t="shared" si="3"/>
        <v>17</v>
      </c>
      <c r="K10" s="19">
        <f t="shared" si="4"/>
        <v>70294.812429801575</v>
      </c>
      <c r="L10" s="15">
        <f t="shared" si="5"/>
        <v>11</v>
      </c>
      <c r="M10" s="22">
        <f t="shared" si="6"/>
        <v>0.17818149474105535</v>
      </c>
      <c r="N10" s="15">
        <f t="shared" si="7"/>
        <v>17</v>
      </c>
    </row>
    <row r="11" spans="1:16" ht="18.75" customHeight="1">
      <c r="B11" s="17" t="s">
        <v>9</v>
      </c>
      <c r="C11" s="18"/>
      <c r="D11" s="66">
        <v>7251397543</v>
      </c>
      <c r="E11" s="72">
        <f t="shared" si="0"/>
        <v>6.0407734711804863E-2</v>
      </c>
      <c r="F11" s="70">
        <f t="shared" si="1"/>
        <v>8</v>
      </c>
      <c r="G11" s="66">
        <v>1273228</v>
      </c>
      <c r="H11" s="23">
        <f t="shared" si="2"/>
        <v>3</v>
      </c>
      <c r="I11" s="66">
        <v>96503</v>
      </c>
      <c r="J11" s="15">
        <f t="shared" si="3"/>
        <v>3</v>
      </c>
      <c r="K11" s="19">
        <f t="shared" si="4"/>
        <v>75141.67997886076</v>
      </c>
      <c r="L11" s="15">
        <f t="shared" si="5"/>
        <v>10</v>
      </c>
      <c r="M11" s="22">
        <f t="shared" si="6"/>
        <v>0.7152980068636825</v>
      </c>
      <c r="N11" s="15">
        <f t="shared" si="7"/>
        <v>3</v>
      </c>
    </row>
    <row r="12" spans="1:16" ht="18.75" customHeight="1">
      <c r="B12" s="17" t="s">
        <v>10</v>
      </c>
      <c r="C12" s="18"/>
      <c r="D12" s="66">
        <v>5740025275</v>
      </c>
      <c r="E12" s="72">
        <f t="shared" si="0"/>
        <v>4.7817254811243319E-2</v>
      </c>
      <c r="F12" s="70">
        <f t="shared" si="1"/>
        <v>10</v>
      </c>
      <c r="G12" s="66">
        <v>279209</v>
      </c>
      <c r="H12" s="23">
        <f t="shared" si="2"/>
        <v>12</v>
      </c>
      <c r="I12" s="66">
        <v>27428</v>
      </c>
      <c r="J12" s="15">
        <f t="shared" si="3"/>
        <v>16</v>
      </c>
      <c r="K12" s="19">
        <f t="shared" si="4"/>
        <v>209276.11473676536</v>
      </c>
      <c r="L12" s="15">
        <f t="shared" si="5"/>
        <v>2</v>
      </c>
      <c r="M12" s="22">
        <f t="shared" si="6"/>
        <v>0.20330138681965415</v>
      </c>
      <c r="N12" s="15">
        <f t="shared" si="7"/>
        <v>16</v>
      </c>
    </row>
    <row r="13" spans="1:16" ht="18.75" customHeight="1">
      <c r="B13" s="17" t="s">
        <v>11</v>
      </c>
      <c r="C13" s="18"/>
      <c r="D13" s="66">
        <v>8718699965</v>
      </c>
      <c r="E13" s="72">
        <f t="shared" si="0"/>
        <v>7.2631090957902308E-2</v>
      </c>
      <c r="F13" s="70">
        <f t="shared" si="1"/>
        <v>4</v>
      </c>
      <c r="G13" s="66">
        <v>835002</v>
      </c>
      <c r="H13" s="23">
        <f t="shared" si="2"/>
        <v>5</v>
      </c>
      <c r="I13" s="66">
        <v>62807</v>
      </c>
      <c r="J13" s="15">
        <f t="shared" si="3"/>
        <v>6</v>
      </c>
      <c r="K13" s="19">
        <f t="shared" si="4"/>
        <v>138817.32872132087</v>
      </c>
      <c r="L13" s="15">
        <f t="shared" si="5"/>
        <v>7</v>
      </c>
      <c r="M13" s="22">
        <f t="shared" si="6"/>
        <v>0.4655370498024653</v>
      </c>
      <c r="N13" s="15">
        <f t="shared" si="7"/>
        <v>6</v>
      </c>
    </row>
    <row r="14" spans="1:16" ht="18.75" customHeight="1">
      <c r="B14" s="17" t="s">
        <v>12</v>
      </c>
      <c r="C14" s="18"/>
      <c r="D14" s="66">
        <v>4030421728</v>
      </c>
      <c r="E14" s="72">
        <f t="shared" si="0"/>
        <v>3.3575410129975017E-2</v>
      </c>
      <c r="F14" s="70">
        <f t="shared" si="1"/>
        <v>11</v>
      </c>
      <c r="G14" s="66">
        <v>399630</v>
      </c>
      <c r="H14" s="23">
        <f t="shared" si="2"/>
        <v>10</v>
      </c>
      <c r="I14" s="66">
        <v>59116</v>
      </c>
      <c r="J14" s="15">
        <f t="shared" si="3"/>
        <v>8</v>
      </c>
      <c r="K14" s="19">
        <f t="shared" si="4"/>
        <v>68178.187428107456</v>
      </c>
      <c r="L14" s="15">
        <f t="shared" si="5"/>
        <v>12</v>
      </c>
      <c r="M14" s="22">
        <f t="shared" si="6"/>
        <v>0.43817867811107897</v>
      </c>
      <c r="N14" s="15">
        <f t="shared" si="7"/>
        <v>8</v>
      </c>
    </row>
    <row r="15" spans="1:16" ht="18.75" customHeight="1">
      <c r="B15" s="17" t="s">
        <v>13</v>
      </c>
      <c r="C15" s="18"/>
      <c r="D15" s="66">
        <v>347166396</v>
      </c>
      <c r="E15" s="72">
        <f t="shared" si="0"/>
        <v>2.8920681049497653E-3</v>
      </c>
      <c r="F15" s="70">
        <f t="shared" si="1"/>
        <v>18</v>
      </c>
      <c r="G15" s="66">
        <v>85073</v>
      </c>
      <c r="H15" s="23">
        <f t="shared" si="2"/>
        <v>17</v>
      </c>
      <c r="I15" s="66">
        <v>17797</v>
      </c>
      <c r="J15" s="15">
        <f t="shared" si="3"/>
        <v>18</v>
      </c>
      <c r="K15" s="19">
        <f t="shared" si="4"/>
        <v>19507.017811990783</v>
      </c>
      <c r="L15" s="15">
        <f t="shared" si="5"/>
        <v>18</v>
      </c>
      <c r="M15" s="22">
        <f t="shared" si="6"/>
        <v>0.13191464128734814</v>
      </c>
      <c r="N15" s="15">
        <f t="shared" si="7"/>
        <v>18</v>
      </c>
    </row>
    <row r="16" spans="1:16" ht="18.75" customHeight="1">
      <c r="B16" s="17" t="s">
        <v>14</v>
      </c>
      <c r="C16" s="18"/>
      <c r="D16" s="66">
        <v>23633773412</v>
      </c>
      <c r="E16" s="72">
        <f t="shared" si="0"/>
        <v>0.19688104341888835</v>
      </c>
      <c r="F16" s="70">
        <f t="shared" si="1"/>
        <v>1</v>
      </c>
      <c r="G16" s="66">
        <v>1648080</v>
      </c>
      <c r="H16" s="23">
        <f t="shared" si="2"/>
        <v>1</v>
      </c>
      <c r="I16" s="66">
        <v>108310</v>
      </c>
      <c r="J16" s="15">
        <f t="shared" si="3"/>
        <v>1</v>
      </c>
      <c r="K16" s="19">
        <f t="shared" si="4"/>
        <v>218204.90639830116</v>
      </c>
      <c r="L16" s="15">
        <f t="shared" si="5"/>
        <v>1</v>
      </c>
      <c r="M16" s="22">
        <f t="shared" si="6"/>
        <v>0.80281366510269581</v>
      </c>
      <c r="N16" s="15">
        <f t="shared" si="7"/>
        <v>1</v>
      </c>
    </row>
    <row r="17" spans="2:15" ht="18.75" customHeight="1">
      <c r="B17" s="17" t="s">
        <v>15</v>
      </c>
      <c r="C17" s="18"/>
      <c r="D17" s="66">
        <v>7144479586</v>
      </c>
      <c r="E17" s="72">
        <f t="shared" si="0"/>
        <v>5.9517055150508584E-2</v>
      </c>
      <c r="F17" s="70">
        <f t="shared" si="1"/>
        <v>9</v>
      </c>
      <c r="G17" s="66">
        <v>516449</v>
      </c>
      <c r="H17" s="23">
        <f t="shared" si="2"/>
        <v>6</v>
      </c>
      <c r="I17" s="66">
        <v>64061</v>
      </c>
      <c r="J17" s="15">
        <f t="shared" si="3"/>
        <v>5</v>
      </c>
      <c r="K17" s="19">
        <f t="shared" si="4"/>
        <v>111526.19512652003</v>
      </c>
      <c r="L17" s="15">
        <f t="shared" si="5"/>
        <v>8</v>
      </c>
      <c r="M17" s="22">
        <f t="shared" si="6"/>
        <v>0.47483192872443725</v>
      </c>
      <c r="N17" s="15">
        <f t="shared" si="7"/>
        <v>5</v>
      </c>
    </row>
    <row r="18" spans="2:15" ht="18.75" customHeight="1">
      <c r="B18" s="17" t="s">
        <v>294</v>
      </c>
      <c r="C18" s="75"/>
      <c r="D18" s="66">
        <v>8138058948</v>
      </c>
      <c r="E18" s="72">
        <f t="shared" si="0"/>
        <v>6.7794063569769691E-2</v>
      </c>
      <c r="F18" s="70">
        <f t="shared" si="1"/>
        <v>7</v>
      </c>
      <c r="G18" s="66">
        <v>1322681</v>
      </c>
      <c r="H18" s="23">
        <f t="shared" si="2"/>
        <v>2</v>
      </c>
      <c r="I18" s="66">
        <v>97966</v>
      </c>
      <c r="J18" s="15">
        <f t="shared" si="3"/>
        <v>2</v>
      </c>
      <c r="K18" s="19">
        <f t="shared" si="4"/>
        <v>83070.238123430579</v>
      </c>
      <c r="L18" s="15">
        <f t="shared" si="5"/>
        <v>9</v>
      </c>
      <c r="M18" s="22">
        <f t="shared" si="6"/>
        <v>0.72614203227264973</v>
      </c>
      <c r="N18" s="15">
        <f t="shared" si="7"/>
        <v>2</v>
      </c>
    </row>
    <row r="19" spans="2:15" ht="18.75" customHeight="1">
      <c r="B19" s="17" t="s">
        <v>16</v>
      </c>
      <c r="C19" s="75"/>
      <c r="D19" s="66">
        <v>1755843601</v>
      </c>
      <c r="E19" s="72">
        <f t="shared" si="0"/>
        <v>1.4627047243743722E-2</v>
      </c>
      <c r="F19" s="70">
        <f t="shared" si="1"/>
        <v>14</v>
      </c>
      <c r="G19" s="66">
        <v>434277</v>
      </c>
      <c r="H19" s="23">
        <f t="shared" si="2"/>
        <v>9</v>
      </c>
      <c r="I19" s="66">
        <v>58574</v>
      </c>
      <c r="J19" s="15">
        <f t="shared" si="3"/>
        <v>10</v>
      </c>
      <c r="K19" s="19">
        <f t="shared" si="4"/>
        <v>29976.50153651791</v>
      </c>
      <c r="L19" s="15">
        <f t="shared" si="5"/>
        <v>16</v>
      </c>
      <c r="M19" s="22">
        <f t="shared" si="6"/>
        <v>0.4341612743026988</v>
      </c>
      <c r="N19" s="15">
        <f t="shared" si="7"/>
        <v>10</v>
      </c>
    </row>
    <row r="20" spans="2:15" ht="18.75" customHeight="1">
      <c r="B20" s="17" t="s">
        <v>17</v>
      </c>
      <c r="C20" s="75"/>
      <c r="D20" s="66">
        <v>16529630165</v>
      </c>
      <c r="E20" s="72">
        <f t="shared" si="0"/>
        <v>0.13770000995952392</v>
      </c>
      <c r="F20" s="70">
        <f t="shared" si="1"/>
        <v>2</v>
      </c>
      <c r="G20" s="66">
        <v>1256575</v>
      </c>
      <c r="H20" s="23">
        <f t="shared" si="2"/>
        <v>4</v>
      </c>
      <c r="I20" s="66">
        <v>93157</v>
      </c>
      <c r="J20" s="15">
        <f t="shared" si="3"/>
        <v>4</v>
      </c>
      <c r="K20" s="19">
        <f t="shared" si="4"/>
        <v>177438.41219661431</v>
      </c>
      <c r="L20" s="15">
        <f t="shared" si="5"/>
        <v>5</v>
      </c>
      <c r="M20" s="22">
        <f t="shared" si="6"/>
        <v>0.69049683870346079</v>
      </c>
      <c r="N20" s="15">
        <f t="shared" si="7"/>
        <v>4</v>
      </c>
    </row>
    <row r="21" spans="2:15" ht="18.75" customHeight="1">
      <c r="B21" s="17" t="s">
        <v>18</v>
      </c>
      <c r="C21" s="75"/>
      <c r="D21" s="66">
        <v>8505893027</v>
      </c>
      <c r="E21" s="72">
        <f t="shared" si="0"/>
        <v>7.0858303715263124E-2</v>
      </c>
      <c r="F21" s="70">
        <f t="shared" si="1"/>
        <v>5</v>
      </c>
      <c r="G21" s="66">
        <v>508137</v>
      </c>
      <c r="H21" s="23">
        <f t="shared" si="2"/>
        <v>7</v>
      </c>
      <c r="I21" s="66">
        <v>53225</v>
      </c>
      <c r="J21" s="15">
        <f t="shared" si="3"/>
        <v>11</v>
      </c>
      <c r="K21" s="19">
        <f t="shared" si="4"/>
        <v>159810.10853922029</v>
      </c>
      <c r="L21" s="15">
        <f t="shared" si="5"/>
        <v>6</v>
      </c>
      <c r="M21" s="22">
        <f t="shared" si="6"/>
        <v>0.39451350129342616</v>
      </c>
      <c r="N21" s="15">
        <f t="shared" si="7"/>
        <v>11</v>
      </c>
    </row>
    <row r="22" spans="2:15" ht="18.75" customHeight="1">
      <c r="B22" s="17" t="s">
        <v>295</v>
      </c>
      <c r="C22" s="75"/>
      <c r="D22" s="66">
        <v>95552</v>
      </c>
      <c r="E22" s="72">
        <f t="shared" si="0"/>
        <v>7.9599550748039557E-7</v>
      </c>
      <c r="F22" s="70">
        <f t="shared" si="1"/>
        <v>21</v>
      </c>
      <c r="G22" s="66">
        <v>90</v>
      </c>
      <c r="H22" s="23">
        <f t="shared" si="2"/>
        <v>21</v>
      </c>
      <c r="I22" s="66">
        <v>32</v>
      </c>
      <c r="J22" s="15">
        <f t="shared" si="3"/>
        <v>21</v>
      </c>
      <c r="K22" s="19">
        <f t="shared" si="4"/>
        <v>2986</v>
      </c>
      <c r="L22" s="15">
        <f t="shared" si="5"/>
        <v>22</v>
      </c>
      <c r="M22" s="22">
        <f t="shared" si="6"/>
        <v>2.3718989274569538E-4</v>
      </c>
      <c r="N22" s="15">
        <f t="shared" si="7"/>
        <v>21</v>
      </c>
    </row>
    <row r="23" spans="2:15" ht="18.75" customHeight="1">
      <c r="B23" s="17" t="s">
        <v>296</v>
      </c>
      <c r="C23" s="75"/>
      <c r="D23" s="66">
        <v>51501</v>
      </c>
      <c r="E23" s="72">
        <f t="shared" si="0"/>
        <v>4.2902884953478577E-7</v>
      </c>
      <c r="F23" s="70">
        <f t="shared" si="1"/>
        <v>22</v>
      </c>
      <c r="G23" s="66">
        <v>35</v>
      </c>
      <c r="H23" s="23">
        <f t="shared" si="2"/>
        <v>22</v>
      </c>
      <c r="I23" s="66">
        <v>14</v>
      </c>
      <c r="J23" s="15">
        <f t="shared" si="3"/>
        <v>22</v>
      </c>
      <c r="K23" s="19">
        <f t="shared" si="4"/>
        <v>3678.6428571428573</v>
      </c>
      <c r="L23" s="15">
        <f t="shared" si="5"/>
        <v>21</v>
      </c>
      <c r="M23" s="22">
        <f t="shared" si="6"/>
        <v>1.0377057807624173E-4</v>
      </c>
      <c r="N23" s="15">
        <f t="shared" si="7"/>
        <v>22</v>
      </c>
    </row>
    <row r="24" spans="2:15" ht="18.75" customHeight="1">
      <c r="B24" s="17" t="s">
        <v>19</v>
      </c>
      <c r="C24" s="18"/>
      <c r="D24" s="66">
        <v>40500388</v>
      </c>
      <c r="E24" s="72">
        <f t="shared" si="0"/>
        <v>3.3738830060294834E-4</v>
      </c>
      <c r="F24" s="70">
        <f t="shared" si="1"/>
        <v>19</v>
      </c>
      <c r="G24" s="66">
        <v>10900</v>
      </c>
      <c r="H24" s="23">
        <f t="shared" si="2"/>
        <v>19</v>
      </c>
      <c r="I24" s="66">
        <v>2793</v>
      </c>
      <c r="J24" s="15">
        <f t="shared" si="3"/>
        <v>19</v>
      </c>
      <c r="K24" s="19">
        <f t="shared" si="4"/>
        <v>14500.675975653419</v>
      </c>
      <c r="L24" s="15">
        <f t="shared" si="5"/>
        <v>19</v>
      </c>
      <c r="M24" s="22">
        <f t="shared" si="6"/>
        <v>2.0702230326210224E-2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6">
        <v>2107445949</v>
      </c>
      <c r="E25" s="72">
        <f t="shared" si="0"/>
        <v>1.7556069026935687E-2</v>
      </c>
      <c r="F25" s="70">
        <f t="shared" si="1"/>
        <v>12</v>
      </c>
      <c r="G25" s="66">
        <v>469136</v>
      </c>
      <c r="H25" s="23">
        <f t="shared" si="2"/>
        <v>8</v>
      </c>
      <c r="I25" s="66">
        <v>62501</v>
      </c>
      <c r="J25" s="15">
        <f t="shared" si="3"/>
        <v>7</v>
      </c>
      <c r="K25" s="19">
        <f t="shared" si="4"/>
        <v>33718.595686469016</v>
      </c>
      <c r="L25" s="15">
        <f t="shared" si="5"/>
        <v>15</v>
      </c>
      <c r="M25" s="22">
        <f t="shared" si="6"/>
        <v>0.46326892145308457</v>
      </c>
      <c r="N25" s="15">
        <f t="shared" si="7"/>
        <v>7</v>
      </c>
    </row>
    <row r="26" spans="2:15" ht="18.75" customHeight="1">
      <c r="B26" s="17" t="s">
        <v>21</v>
      </c>
      <c r="C26" s="18"/>
      <c r="D26" s="66">
        <v>8291490700</v>
      </c>
      <c r="E26" s="72">
        <f t="shared" si="0"/>
        <v>6.9072226091714248E-2</v>
      </c>
      <c r="F26" s="70">
        <f t="shared" si="1"/>
        <v>6</v>
      </c>
      <c r="G26" s="66">
        <v>247859</v>
      </c>
      <c r="H26" s="23">
        <f t="shared" si="2"/>
        <v>13</v>
      </c>
      <c r="I26" s="66">
        <v>43576</v>
      </c>
      <c r="J26" s="15">
        <f t="shared" si="3"/>
        <v>13</v>
      </c>
      <c r="K26" s="19">
        <f t="shared" si="4"/>
        <v>190276.54442812558</v>
      </c>
      <c r="L26" s="15">
        <f t="shared" si="5"/>
        <v>4</v>
      </c>
      <c r="M26" s="22">
        <f t="shared" si="6"/>
        <v>0.32299333644645067</v>
      </c>
      <c r="N26" s="15">
        <f t="shared" si="7"/>
        <v>13</v>
      </c>
    </row>
    <row r="27" spans="2:15" ht="18.75" customHeight="1">
      <c r="B27" s="17" t="s">
        <v>22</v>
      </c>
      <c r="C27" s="18"/>
      <c r="D27" s="66">
        <v>710262420</v>
      </c>
      <c r="E27" s="72">
        <f t="shared" si="0"/>
        <v>5.9168379045143361E-3</v>
      </c>
      <c r="F27" s="70">
        <f t="shared" si="1"/>
        <v>17</v>
      </c>
      <c r="G27" s="66">
        <v>218443</v>
      </c>
      <c r="H27" s="23">
        <f t="shared" si="2"/>
        <v>15</v>
      </c>
      <c r="I27" s="66">
        <v>34523</v>
      </c>
      <c r="J27" s="15">
        <f t="shared" si="3"/>
        <v>14</v>
      </c>
      <c r="K27" s="19">
        <f t="shared" si="4"/>
        <v>20573.600787880543</v>
      </c>
      <c r="L27" s="15">
        <f t="shared" si="5"/>
        <v>17</v>
      </c>
      <c r="M27" s="22">
        <f t="shared" si="6"/>
        <v>0.2558908333518638</v>
      </c>
      <c r="N27" s="15">
        <f t="shared" si="7"/>
        <v>14</v>
      </c>
    </row>
    <row r="28" spans="2:15" ht="18.75" customHeight="1">
      <c r="B28" s="17" t="s">
        <v>23</v>
      </c>
      <c r="C28" s="18"/>
      <c r="D28" s="66">
        <v>1359758048</v>
      </c>
      <c r="E28" s="72">
        <f t="shared" si="0"/>
        <v>1.1327458320791945E-2</v>
      </c>
      <c r="F28" s="70">
        <f t="shared" si="1"/>
        <v>16</v>
      </c>
      <c r="G28" s="66">
        <v>58153</v>
      </c>
      <c r="H28" s="23">
        <f t="shared" si="2"/>
        <v>18</v>
      </c>
      <c r="I28" s="66">
        <v>28282</v>
      </c>
      <c r="J28" s="15">
        <f t="shared" si="3"/>
        <v>15</v>
      </c>
      <c r="K28" s="19">
        <f t="shared" si="4"/>
        <v>48078.567569478822</v>
      </c>
      <c r="L28" s="15">
        <f t="shared" si="5"/>
        <v>13</v>
      </c>
      <c r="M28" s="22">
        <f t="shared" si="6"/>
        <v>0.20963139208230488</v>
      </c>
      <c r="N28" s="15">
        <f t="shared" si="7"/>
        <v>15</v>
      </c>
    </row>
    <row r="29" spans="2:15" ht="18.75" customHeight="1" thickBot="1">
      <c r="B29" s="24" t="s">
        <v>24</v>
      </c>
      <c r="C29" s="25"/>
      <c r="D29" s="67">
        <v>4217643</v>
      </c>
      <c r="E29" s="73">
        <f t="shared" si="0"/>
        <v>3.5135056096744574E-5</v>
      </c>
      <c r="F29" s="70">
        <f t="shared" si="1"/>
        <v>20</v>
      </c>
      <c r="G29" s="67">
        <v>2902</v>
      </c>
      <c r="H29" s="23">
        <f t="shared" si="2"/>
        <v>20</v>
      </c>
      <c r="I29" s="67">
        <v>475</v>
      </c>
      <c r="J29" s="15">
        <f t="shared" si="3"/>
        <v>20</v>
      </c>
      <c r="K29" s="26">
        <f t="shared" si="4"/>
        <v>8879.2484210526309</v>
      </c>
      <c r="L29" s="15">
        <f t="shared" si="5"/>
        <v>20</v>
      </c>
      <c r="M29" s="29">
        <f t="shared" si="6"/>
        <v>3.5207874704439156E-3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8">
        <f>SUM(D8:D29)</f>
        <v>120040878500</v>
      </c>
      <c r="E30" s="86"/>
      <c r="F30" s="87"/>
      <c r="G30" s="68">
        <v>3161166</v>
      </c>
      <c r="H30" s="87"/>
      <c r="I30" s="68">
        <v>126745</v>
      </c>
      <c r="J30" s="87"/>
      <c r="K30" s="30">
        <f t="shared" si="4"/>
        <v>947105.43611187814</v>
      </c>
      <c r="L30" s="87"/>
      <c r="M30" s="31">
        <f t="shared" si="6"/>
        <v>0.93945727987666128</v>
      </c>
      <c r="N30" s="87"/>
      <c r="O30" s="90"/>
    </row>
    <row r="31" spans="2:15">
      <c r="B31" s="32" t="s">
        <v>284</v>
      </c>
    </row>
    <row r="32" spans="2:15" ht="13.5" customHeight="1">
      <c r="B32" s="34" t="s">
        <v>187</v>
      </c>
    </row>
    <row r="33" spans="2:3" ht="13.5" customHeight="1">
      <c r="B33" s="35" t="s">
        <v>277</v>
      </c>
    </row>
    <row r="34" spans="2:3">
      <c r="B34" s="35" t="s">
        <v>26</v>
      </c>
    </row>
    <row r="35" spans="2:3" ht="13.5" customHeight="1">
      <c r="B35" s="35" t="s">
        <v>182</v>
      </c>
      <c r="C35" s="36"/>
    </row>
    <row r="36" spans="2:3">
      <c r="B36" s="35" t="s">
        <v>27</v>
      </c>
    </row>
    <row r="37" spans="2:3">
      <c r="B37" s="35" t="s">
        <v>183</v>
      </c>
    </row>
    <row r="38" spans="2:3">
      <c r="B38" s="35" t="s">
        <v>189</v>
      </c>
    </row>
    <row r="39" spans="2:3">
      <c r="B39" s="35" t="s">
        <v>184</v>
      </c>
    </row>
    <row r="40" spans="2:3">
      <c r="B40" s="35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35" priority="25" stopIfTrue="1">
      <formula>$F8&lt;=5</formula>
    </cfRule>
  </conditionalFormatting>
  <conditionalFormatting sqref="H8:H29">
    <cfRule type="expression" dxfId="834" priority="26" stopIfTrue="1">
      <formula>$H8&lt;=5</formula>
    </cfRule>
  </conditionalFormatting>
  <conditionalFormatting sqref="L8:L29">
    <cfRule type="expression" dxfId="833" priority="28" stopIfTrue="1">
      <formula>$L8&lt;=5</formula>
    </cfRule>
  </conditionalFormatting>
  <conditionalFormatting sqref="E8:E29">
    <cfRule type="expression" dxfId="832" priority="23" stopIfTrue="1">
      <formula>$F8&lt;=5</formula>
    </cfRule>
  </conditionalFormatting>
  <conditionalFormatting sqref="J8:J29">
    <cfRule type="expression" dxfId="831" priority="21" stopIfTrue="1">
      <formula>$J8&lt;=5</formula>
    </cfRule>
  </conditionalFormatting>
  <conditionalFormatting sqref="I8:I29">
    <cfRule type="expression" dxfId="830" priority="19" stopIfTrue="1">
      <formula>$J8&lt;=5</formula>
    </cfRule>
  </conditionalFormatting>
  <conditionalFormatting sqref="K8:K29">
    <cfRule type="expression" dxfId="829" priority="17" stopIfTrue="1">
      <formula>$L8&lt;=5</formula>
    </cfRule>
  </conditionalFormatting>
  <conditionalFormatting sqref="D8:D29">
    <cfRule type="expression" dxfId="828" priority="15" stopIfTrue="1">
      <formula>$F8&lt;=5</formula>
    </cfRule>
  </conditionalFormatting>
  <conditionalFormatting sqref="G8:G29">
    <cfRule type="expression" dxfId="827" priority="13" stopIfTrue="1">
      <formula>$H8&lt;=5</formula>
    </cfRule>
  </conditionalFormatting>
  <conditionalFormatting sqref="N8:N29">
    <cfRule type="expression" dxfId="826" priority="9" stopIfTrue="1">
      <formula>$N8&lt;=5</formula>
    </cfRule>
  </conditionalFormatting>
  <conditionalFormatting sqref="M8:M29">
    <cfRule type="expression" dxfId="825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84</vt:i4>
      </vt:variant>
    </vt:vector>
  </HeadingPairs>
  <TitlesOfParts>
    <vt:vector size="168" baseType="lpstr">
      <vt:lpstr>全体</vt:lpstr>
      <vt:lpstr>年齢階層別_全体</vt:lpstr>
      <vt:lpstr>豊能医療圏</vt:lpstr>
      <vt:lpstr>三島医療圏</vt:lpstr>
      <vt:lpstr>北河内医療圏</vt:lpstr>
      <vt:lpstr>中河内医療圏</vt:lpstr>
      <vt:lpstr>南河内医療圏</vt:lpstr>
      <vt:lpstr>堺市医療圏</vt:lpstr>
      <vt:lpstr>泉州医療圏</vt:lpstr>
      <vt:lpstr>大阪市医療圏</vt:lpstr>
      <vt:lpstr>大阪市</vt:lpstr>
      <vt:lpstr>都島区</vt:lpstr>
      <vt:lpstr>福島区</vt:lpstr>
      <vt:lpstr>此花区</vt:lpstr>
      <vt:lpstr>西区</vt:lpstr>
      <vt:lpstr>港区</vt:lpstr>
      <vt:lpstr>大正区</vt:lpstr>
      <vt:lpstr>天王寺区</vt:lpstr>
      <vt:lpstr>浪速区</vt:lpstr>
      <vt:lpstr>西淀川区</vt:lpstr>
      <vt:lpstr>東淀川区</vt:lpstr>
      <vt:lpstr>東成区</vt:lpstr>
      <vt:lpstr>生野区</vt:lpstr>
      <vt:lpstr>旭区</vt:lpstr>
      <vt:lpstr>城東区</vt:lpstr>
      <vt:lpstr>阿倍野区</vt:lpstr>
      <vt:lpstr>住吉区</vt:lpstr>
      <vt:lpstr>東住吉区</vt:lpstr>
      <vt:lpstr>西成区</vt:lpstr>
      <vt:lpstr>淀川区</vt:lpstr>
      <vt:lpstr>鶴見区</vt:lpstr>
      <vt:lpstr>住之江区</vt:lpstr>
      <vt:lpstr>平野区</vt:lpstr>
      <vt:lpstr>北区</vt:lpstr>
      <vt:lpstr>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島本町</vt:lpstr>
      <vt:lpstr>豊能町</vt:lpstr>
      <vt:lpstr>能勢町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  <vt:lpstr>阿倍野区!Print_Area</vt:lpstr>
      <vt:lpstr>旭区!Print_Area</vt:lpstr>
      <vt:lpstr>茨木市!Print_Area</vt:lpstr>
      <vt:lpstr>羽曳野市!Print_Area</vt:lpstr>
      <vt:lpstr>河内長野市!Print_Area</vt:lpstr>
      <vt:lpstr>河南町!Print_Area</vt:lpstr>
      <vt:lpstr>貝塚市!Print_Area</vt:lpstr>
      <vt:lpstr>岸和田市!Print_Area</vt:lpstr>
      <vt:lpstr>熊取町!Print_Area</vt:lpstr>
      <vt:lpstr>交野市!Print_Area</vt:lpstr>
      <vt:lpstr>港区!Print_Area</vt:lpstr>
      <vt:lpstr>高石市!Print_Area</vt:lpstr>
      <vt:lpstr>高槻市!Print_Area</vt:lpstr>
      <vt:lpstr>此花区!Print_Area</vt:lpstr>
      <vt:lpstr>阪南市!Print_Area</vt:lpstr>
      <vt:lpstr>堺市!Print_Area</vt:lpstr>
      <vt:lpstr>堺市医療圏!Print_Area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三島医療圏!Print_Area</vt:lpstr>
      <vt:lpstr>四條畷市!Print_Area</vt:lpstr>
      <vt:lpstr>守口市!Print_Area</vt:lpstr>
      <vt:lpstr>住吉区!Print_Area</vt:lpstr>
      <vt:lpstr>住之江区!Print_Area</vt:lpstr>
      <vt:lpstr>松原市!Print_Area</vt:lpstr>
      <vt:lpstr>城東区!Print_Area</vt:lpstr>
      <vt:lpstr>寝屋川市!Print_Area</vt:lpstr>
      <vt:lpstr>吹田市!Print_Area</vt:lpstr>
      <vt:lpstr>生野区!Print_Area</vt:lpstr>
      <vt:lpstr>西区!Print_Area</vt:lpstr>
      <vt:lpstr>西成区!Print_Area</vt:lpstr>
      <vt:lpstr>西淀川区!Print_Area</vt:lpstr>
      <vt:lpstr>摂津市!Print_Area</vt:lpstr>
      <vt:lpstr>千早赤阪村!Print_Area</vt:lpstr>
      <vt:lpstr>泉佐野市!Print_Area</vt:lpstr>
      <vt:lpstr>泉州医療圏!Print_Area</vt:lpstr>
      <vt:lpstr>泉大津市!Print_Area</vt:lpstr>
      <vt:lpstr>泉南市!Print_Area</vt:lpstr>
      <vt:lpstr>全体!Print_Area</vt:lpstr>
      <vt:lpstr>太子町!Print_Area</vt:lpstr>
      <vt:lpstr>大阪狭山市!Print_Area</vt:lpstr>
      <vt:lpstr>大阪市!Print_Area</vt:lpstr>
      <vt:lpstr>大阪市医療圏!Print_Area</vt:lpstr>
      <vt:lpstr>大正区!Print_Area</vt:lpstr>
      <vt:lpstr>大東市!Print_Area</vt:lpstr>
      <vt:lpstr>池田市!Print_Area</vt:lpstr>
      <vt:lpstr>中央区!Print_Area</vt:lpstr>
      <vt:lpstr>中河内医療圏!Print_Area</vt:lpstr>
      <vt:lpstr>忠岡町!Print_Area</vt:lpstr>
      <vt:lpstr>鶴見区!Print_Area</vt:lpstr>
      <vt:lpstr>天王寺区!Print_Area</vt:lpstr>
      <vt:lpstr>田尻町!Print_Area</vt:lpstr>
      <vt:lpstr>都島区!Print_Area</vt:lpstr>
      <vt:lpstr>島本町!Print_Area</vt:lpstr>
      <vt:lpstr>東住吉区!Print_Area</vt:lpstr>
      <vt:lpstr>東成区!Print_Area</vt:lpstr>
      <vt:lpstr>東大阪市!Print_Area</vt:lpstr>
      <vt:lpstr>東淀川区!Print_Area</vt:lpstr>
      <vt:lpstr>藤井寺市!Print_Area</vt:lpstr>
      <vt:lpstr>南河内医療圏!Print_Area</vt:lpstr>
      <vt:lpstr>年齢階層別_全体!Print_Area</vt:lpstr>
      <vt:lpstr>能勢町!Print_Area</vt:lpstr>
      <vt:lpstr>柏原市!Print_Area</vt:lpstr>
      <vt:lpstr>八尾市!Print_Area</vt:lpstr>
      <vt:lpstr>富田林市!Print_Area</vt:lpstr>
      <vt:lpstr>福島区!Print_Area</vt:lpstr>
      <vt:lpstr>平野区!Print_Area</vt:lpstr>
      <vt:lpstr>豊中市!Print_Area</vt:lpstr>
      <vt:lpstr>豊能医療圏!Print_Area</vt:lpstr>
      <vt:lpstr>豊能町!Print_Area</vt:lpstr>
      <vt:lpstr>北河内医療圏!Print_Area</vt:lpstr>
      <vt:lpstr>北区!Print_Area</vt:lpstr>
      <vt:lpstr>枚方市!Print_Area</vt:lpstr>
      <vt:lpstr>箕面市!Print_Area</vt:lpstr>
      <vt:lpstr>岬町!Print_Area</vt:lpstr>
      <vt:lpstr>門真市!Print_Area</vt:lpstr>
      <vt:lpstr>淀川区!Print_Area</vt:lpstr>
      <vt:lpstr>浪速区!Print_Area</vt:lpstr>
      <vt:lpstr>和泉市!Print_Area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2022-11-04T04:13:56Z</cp:lastPrinted>
  <dcterms:created xsi:type="dcterms:W3CDTF">2019-12-18T02:50:02Z</dcterms:created>
  <dcterms:modified xsi:type="dcterms:W3CDTF">2022-11-04T04:31:19Z</dcterms:modified>
  <cp:category/>
  <cp:contentStatus/>
  <dc:language/>
  <cp:version/>
</cp:coreProperties>
</file>