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7.xml" ContentType="application/vnd.openxmlformats-officedocument.drawingml.chart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harts/chart8.xml" ContentType="application/vnd.openxmlformats-officedocument.drawingml.chart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harts/chart9.xml" ContentType="application/vnd.openxmlformats-officedocument.drawingml.chart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harts/chart10.xml" ContentType="application/vnd.openxmlformats-officedocument.drawingml.chart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harts/chart11.xml" ContentType="application/vnd.openxmlformats-officedocument.drawingml.chart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23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hsv2\分析作業用\■■分析係納品フォルダ\■分析係⇔DH係\20201026_大阪府後期高齢者医療広域連合_医療費分析他\医療費分析(令和元年度)\"/>
    </mc:Choice>
  </mc:AlternateContent>
  <xr:revisionPtr revIDLastSave="0" documentId="13_ncr:1_{32DBEAE5-AD62-43BE-959A-7ADA0524CF1D}" xr6:coauthVersionLast="36" xr6:coauthVersionMax="43" xr10:uidLastSave="{00000000-0000-0000-0000-000000000000}"/>
  <bookViews>
    <workbookView xWindow="-105" yWindow="-105" windowWidth="23250" windowHeight="12570" tabRatio="825" xr2:uid="{00000000-000D-0000-FFFF-FFFF00000000}"/>
  </bookViews>
  <sheets>
    <sheet name="医療費" sheetId="18" r:id="rId1"/>
    <sheet name="地区別_医療費" sheetId="20" r:id="rId2"/>
    <sheet name="地区別_被保険者一人当たりの医療費グラフ" sheetId="33" r:id="rId3"/>
    <sheet name="地区別_被保険者一人当たりの医療費MAP" sheetId="42" r:id="rId4"/>
    <sheet name="地区別_レセプト一件当たりの医療費グラフ" sheetId="34" r:id="rId5"/>
    <sheet name="地区別_レセプト一件当たりの医療費MAP" sheetId="43" r:id="rId6"/>
    <sheet name="地区別_患者一人当たりの医療費グラフ" sheetId="35" r:id="rId7"/>
    <sheet name="地区別_患者一人当たりの医療費MAP" sheetId="44" r:id="rId8"/>
    <sheet name="地区別_被保険者一人当たりのレセプト件数グラフ" sheetId="36" r:id="rId9"/>
    <sheet name="地区別_被保険者一人当たりのレセプト件数MAP" sheetId="53" r:id="rId10"/>
    <sheet name="地区別_患者割合グラフ" sheetId="37" r:id="rId11"/>
    <sheet name="地区別_患者割合MAP" sheetId="45" r:id="rId12"/>
    <sheet name="市区町村別_医療費" sheetId="19" r:id="rId13"/>
    <sheet name="市区町村別_被保険者一人当たりの医療費グラフ" sheetId="23" r:id="rId14"/>
    <sheet name="市区町村別_被保険者一人当たりの医療費MAP" sheetId="47" r:id="rId15"/>
    <sheet name="市区町村別_レセプト一件当たりの医療費グラフ" sheetId="24" r:id="rId16"/>
    <sheet name="市区町村別_レセプト一件当たりの医療費MAP" sheetId="48" r:id="rId17"/>
    <sheet name="市区町村別_患者一人当たりの医療費グラフ" sheetId="25" r:id="rId18"/>
    <sheet name="市区町村別_患者一人当たりの医療費MAP" sheetId="49" r:id="rId19"/>
    <sheet name="市区町村別_被保険者一人当たりのレセプト件数グラフ" sheetId="26" r:id="rId20"/>
    <sheet name="市区町村別_被保険者一人当たりのレセプト件数MAP" sheetId="52" r:id="rId21"/>
    <sheet name="市区町村別_患者割合グラフ" sheetId="27" r:id="rId22"/>
    <sheet name="市区町村別_患者割合MAP" sheetId="51" r:id="rId23"/>
    <sheet name="地区別_年齢調整医療費" sheetId="38" r:id="rId24"/>
    <sheet name="地区別_年齢調整医療費グラフ" sheetId="39" r:id="rId25"/>
    <sheet name="市区町村別_年齢調整医療費" sheetId="40" r:id="rId26"/>
    <sheet name="市区町村別_年齢調整医療費グラフ" sheetId="41" r:id="rId27"/>
  </sheets>
  <definedNames>
    <definedName name="_xlnm._FilterDatabase" localSheetId="22" hidden="1">市区町村別_患者割合MAP!$A$6:$R$6</definedName>
    <definedName name="_Order1" hidden="1">255</definedName>
    <definedName name="_xlnm.Print_Area" localSheetId="0">医療費!$A$1:$N$52</definedName>
    <definedName name="_xlnm.Print_Area" localSheetId="16">市区町村別_レセプト一件当たりの医療費MAP!$A$1:$P$85</definedName>
    <definedName name="_xlnm.Print_Area" localSheetId="15">市区町村別_レセプト一件当たりの医療費グラフ!$A$1:$J$77</definedName>
    <definedName name="_xlnm.Print_Area" localSheetId="12">市区町村別_医療費!$A$1:$O$80</definedName>
    <definedName name="_xlnm.Print_Area" localSheetId="18">市区町村別_患者一人当たりの医療費MAP!$A$1:$P$85</definedName>
    <definedName name="_xlnm.Print_Area" localSheetId="17">市区町村別_患者一人当たりの医療費グラフ!$A$1:$J$77</definedName>
    <definedName name="_xlnm.Print_Area" localSheetId="22">市区町村別_患者割合MAP!$A$1:$P$85</definedName>
    <definedName name="_xlnm.Print_Area" localSheetId="21">市区町村別_患者割合グラフ!$A$1:$J$77</definedName>
    <definedName name="_xlnm.Print_Area" localSheetId="25">市区町村別_年齢調整医療費!$A$1:$F$82</definedName>
    <definedName name="_xlnm.Print_Area" localSheetId="26">市区町村別_年齢調整医療費グラフ!$A$1:$V$77</definedName>
    <definedName name="_xlnm.Print_Area" localSheetId="20">市区町村別_被保険者一人当たりのレセプト件数MAP!$A$1:$P$85</definedName>
    <definedName name="_xlnm.Print_Area" localSheetId="19">市区町村別_被保険者一人当たりのレセプト件数グラフ!$A$1:$J$77</definedName>
    <definedName name="_xlnm.Print_Area" localSheetId="14">市区町村別_被保険者一人当たりの医療費MAP!$A$1:$P$85</definedName>
    <definedName name="_xlnm.Print_Area" localSheetId="13">市区町村別_被保険者一人当たりの医療費グラフ!$A$1:$J$78</definedName>
    <definedName name="_xlnm.Print_Area" localSheetId="5">地区別_レセプト一件当たりの医療費MAP!$A$1:$P$85</definedName>
    <definedName name="_xlnm.Print_Area" localSheetId="4">地区別_レセプト一件当たりの医療費グラフ!$A$1:$J$77</definedName>
    <definedName name="_xlnm.Print_Area" localSheetId="1">地区別_医療費!$A$1:$O$14</definedName>
    <definedName name="_xlnm.Print_Area" localSheetId="7">地区別_患者一人当たりの医療費MAP!$A$1:$P$85</definedName>
    <definedName name="_xlnm.Print_Area" localSheetId="6">地区別_患者一人当たりの医療費グラフ!$A$1:$J$77</definedName>
    <definedName name="_xlnm.Print_Area" localSheetId="11">地区別_患者割合MAP!$A$1:$P$85</definedName>
    <definedName name="_xlnm.Print_Area" localSheetId="10">地区別_患者割合グラフ!$A$1:$J$76</definedName>
    <definedName name="_xlnm.Print_Area" localSheetId="23">地区別_年齢調整医療費!$A$1:$F$16</definedName>
    <definedName name="_xlnm.Print_Area" localSheetId="24">地区別_年齢調整医療費グラフ!$A$1:$V$78</definedName>
    <definedName name="_xlnm.Print_Area" localSheetId="9">地区別_被保険者一人当たりのレセプト件数MAP!$A$1:$P$85</definedName>
    <definedName name="_xlnm.Print_Area" localSheetId="8">地区別_被保険者一人当たりのレセプト件数グラフ!$A$1:$J$77</definedName>
    <definedName name="_xlnm.Print_Area" localSheetId="3">地区別_被保険者一人当たりの医療費MAP!$A$1:$P$85</definedName>
    <definedName name="_xlnm.Print_Area" localSheetId="2">地区別_被保険者一人当たりの医療費グラフ!$A$1:$J$78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6" i="20" l="1"/>
  <c r="O8" i="20"/>
  <c r="O10" i="20"/>
  <c r="O11" i="20"/>
  <c r="O12" i="20"/>
  <c r="O13" i="20"/>
  <c r="I14" i="20" l="1"/>
  <c r="O79" i="19" l="1"/>
  <c r="O78" i="19"/>
  <c r="O77" i="19"/>
  <c r="O76" i="19"/>
  <c r="O75" i="19"/>
  <c r="O74" i="19"/>
  <c r="O73" i="19"/>
  <c r="O72" i="19"/>
  <c r="O71" i="19"/>
  <c r="O70" i="19"/>
  <c r="O69" i="19"/>
  <c r="O68" i="19"/>
  <c r="O67" i="19"/>
  <c r="O66" i="19"/>
  <c r="O65" i="19"/>
  <c r="O64" i="19"/>
  <c r="O63" i="19"/>
  <c r="O62" i="19"/>
  <c r="O61" i="19"/>
  <c r="O60" i="19"/>
  <c r="O59" i="19"/>
  <c r="O58" i="19"/>
  <c r="O57" i="19"/>
  <c r="O56" i="19"/>
  <c r="O55" i="19"/>
  <c r="O54" i="19"/>
  <c r="O53" i="19"/>
  <c r="O52" i="19"/>
  <c r="O51" i="19"/>
  <c r="O50" i="19"/>
  <c r="O49" i="19"/>
  <c r="O48" i="19"/>
  <c r="O47" i="19"/>
  <c r="O46" i="19"/>
  <c r="O45" i="19"/>
  <c r="O44" i="19"/>
  <c r="O43" i="19"/>
  <c r="O42" i="19"/>
  <c r="O41" i="19"/>
  <c r="O40" i="19"/>
  <c r="O39" i="19"/>
  <c r="O38" i="19"/>
  <c r="O37" i="19"/>
  <c r="O36" i="19"/>
  <c r="O35" i="19"/>
  <c r="O34" i="19"/>
  <c r="O33" i="19"/>
  <c r="O32" i="19"/>
  <c r="O31" i="19"/>
  <c r="O30" i="19"/>
  <c r="O29" i="19"/>
  <c r="O28" i="19"/>
  <c r="O27" i="19"/>
  <c r="O26" i="19"/>
  <c r="O25" i="19"/>
  <c r="O24" i="19"/>
  <c r="O23" i="19"/>
  <c r="O22" i="19"/>
  <c r="O21" i="19"/>
  <c r="O20" i="19"/>
  <c r="O19" i="19"/>
  <c r="O18" i="19"/>
  <c r="O17" i="19"/>
  <c r="O16" i="19"/>
  <c r="O15" i="19"/>
  <c r="O14" i="19"/>
  <c r="O13" i="19"/>
  <c r="O12" i="19"/>
  <c r="O11" i="19"/>
  <c r="O10" i="19"/>
  <c r="O9" i="19"/>
  <c r="O8" i="19"/>
  <c r="O7" i="19"/>
  <c r="O6" i="19"/>
  <c r="M79" i="19"/>
  <c r="M78" i="19"/>
  <c r="M77" i="19"/>
  <c r="M76" i="19"/>
  <c r="M75" i="19"/>
  <c r="M74" i="19"/>
  <c r="M73" i="19"/>
  <c r="M72" i="19"/>
  <c r="M71" i="19"/>
  <c r="M70" i="19"/>
  <c r="M69" i="19"/>
  <c r="M68" i="19"/>
  <c r="M67" i="19"/>
  <c r="M66" i="19"/>
  <c r="M65" i="19"/>
  <c r="M64" i="19"/>
  <c r="M63" i="19"/>
  <c r="M62" i="19"/>
  <c r="M61" i="19"/>
  <c r="M60" i="19"/>
  <c r="M59" i="19"/>
  <c r="M58" i="19"/>
  <c r="M57" i="19"/>
  <c r="M56" i="19"/>
  <c r="M55" i="19"/>
  <c r="M54" i="19"/>
  <c r="M53" i="19"/>
  <c r="M52" i="19"/>
  <c r="M51" i="19"/>
  <c r="M50" i="19"/>
  <c r="M49" i="19"/>
  <c r="M48" i="19"/>
  <c r="M47" i="19"/>
  <c r="M46" i="19"/>
  <c r="M45" i="19"/>
  <c r="M44" i="19"/>
  <c r="M43" i="19"/>
  <c r="M42" i="19"/>
  <c r="M41" i="19"/>
  <c r="M40" i="19"/>
  <c r="M39" i="19"/>
  <c r="M38" i="19"/>
  <c r="M37" i="19"/>
  <c r="M36" i="19"/>
  <c r="M35" i="19"/>
  <c r="M34" i="19"/>
  <c r="M33" i="19"/>
  <c r="M32" i="19"/>
  <c r="M31" i="19"/>
  <c r="M30" i="19"/>
  <c r="M29" i="19"/>
  <c r="M28" i="19"/>
  <c r="M27" i="19"/>
  <c r="M26" i="19"/>
  <c r="M25" i="19"/>
  <c r="M24" i="19"/>
  <c r="M23" i="19"/>
  <c r="M22" i="19"/>
  <c r="M21" i="19"/>
  <c r="M20" i="19"/>
  <c r="M19" i="19"/>
  <c r="M18" i="19"/>
  <c r="M17" i="19"/>
  <c r="M16" i="19"/>
  <c r="M15" i="19"/>
  <c r="M14" i="19"/>
  <c r="M13" i="19"/>
  <c r="M12" i="19"/>
  <c r="M11" i="19"/>
  <c r="M10" i="19"/>
  <c r="M9" i="19"/>
  <c r="M8" i="19"/>
  <c r="M7" i="19"/>
  <c r="M6" i="19"/>
  <c r="K79" i="19"/>
  <c r="K78" i="19"/>
  <c r="K77" i="19"/>
  <c r="K76" i="19"/>
  <c r="K75" i="19"/>
  <c r="K74" i="19"/>
  <c r="K73" i="19"/>
  <c r="K72" i="19"/>
  <c r="K71" i="19"/>
  <c r="K70" i="19"/>
  <c r="K69" i="19"/>
  <c r="K68" i="19"/>
  <c r="K67" i="19"/>
  <c r="K66" i="19"/>
  <c r="K65" i="19"/>
  <c r="K64" i="19"/>
  <c r="K63" i="19"/>
  <c r="K62" i="19"/>
  <c r="K61" i="19"/>
  <c r="K60" i="19"/>
  <c r="K59" i="19"/>
  <c r="K58" i="19"/>
  <c r="K57" i="19"/>
  <c r="K56" i="19"/>
  <c r="K55" i="19"/>
  <c r="K54" i="19"/>
  <c r="K53" i="19"/>
  <c r="K52" i="19"/>
  <c r="K51" i="19"/>
  <c r="K50" i="19"/>
  <c r="K49" i="19"/>
  <c r="K48" i="19"/>
  <c r="K47" i="19"/>
  <c r="K46" i="19"/>
  <c r="K45" i="19"/>
  <c r="K44" i="19"/>
  <c r="K43" i="19"/>
  <c r="K42" i="19"/>
  <c r="K41" i="19"/>
  <c r="K40" i="19"/>
  <c r="K39" i="19"/>
  <c r="K38" i="19"/>
  <c r="K37" i="19"/>
  <c r="K36" i="19"/>
  <c r="K35" i="19"/>
  <c r="K34" i="19"/>
  <c r="K33" i="19"/>
  <c r="K32" i="19"/>
  <c r="K31" i="19"/>
  <c r="K30" i="19"/>
  <c r="K29" i="19"/>
  <c r="K28" i="19"/>
  <c r="K27" i="19"/>
  <c r="K26" i="19"/>
  <c r="K25" i="19"/>
  <c r="K24" i="19"/>
  <c r="K23" i="19"/>
  <c r="K22" i="19"/>
  <c r="K21" i="19"/>
  <c r="K20" i="19"/>
  <c r="K19" i="19"/>
  <c r="K18" i="19"/>
  <c r="K17" i="19"/>
  <c r="K16" i="19"/>
  <c r="K15" i="19"/>
  <c r="K14" i="19"/>
  <c r="K13" i="19"/>
  <c r="K12" i="19"/>
  <c r="K11" i="19"/>
  <c r="K10" i="19"/>
  <c r="K9" i="19"/>
  <c r="K8" i="19"/>
  <c r="K7" i="19"/>
  <c r="K6" i="19"/>
  <c r="O9" i="20"/>
  <c r="O7" i="20"/>
  <c r="M13" i="20"/>
  <c r="M12" i="20"/>
  <c r="M11" i="20"/>
  <c r="M10" i="20"/>
  <c r="M9" i="20"/>
  <c r="M8" i="20"/>
  <c r="M7" i="20"/>
  <c r="M6" i="20"/>
  <c r="K13" i="20"/>
  <c r="K12" i="20"/>
  <c r="K11" i="20"/>
  <c r="K10" i="20"/>
  <c r="K9" i="20"/>
  <c r="K8" i="20"/>
  <c r="K7" i="20"/>
  <c r="K6" i="20"/>
  <c r="N12" i="18"/>
  <c r="N11" i="18"/>
  <c r="N10" i="18"/>
  <c r="N9" i="18"/>
  <c r="N8" i="18"/>
  <c r="N7" i="18"/>
  <c r="N6" i="18"/>
  <c r="L12" i="18"/>
  <c r="L11" i="18"/>
  <c r="L10" i="18"/>
  <c r="L9" i="18"/>
  <c r="L8" i="18"/>
  <c r="L7" i="18"/>
  <c r="L6" i="18"/>
  <c r="J12" i="18"/>
  <c r="J11" i="18"/>
  <c r="J10" i="18"/>
  <c r="J9" i="18"/>
  <c r="J8" i="18"/>
  <c r="J7" i="18"/>
  <c r="J6" i="18"/>
  <c r="I78" i="40" l="1"/>
  <c r="H78" i="40"/>
  <c r="I77" i="40"/>
  <c r="H77" i="40"/>
  <c r="I76" i="40"/>
  <c r="H76" i="40"/>
  <c r="I75" i="40"/>
  <c r="H75" i="40"/>
  <c r="I74" i="40"/>
  <c r="H74" i="40"/>
  <c r="I73" i="40"/>
  <c r="H73" i="40"/>
  <c r="I72" i="40"/>
  <c r="H72" i="40"/>
  <c r="I71" i="40"/>
  <c r="H71" i="40"/>
  <c r="I70" i="40"/>
  <c r="H70" i="40"/>
  <c r="I69" i="40"/>
  <c r="H69" i="40"/>
  <c r="I68" i="40"/>
  <c r="H68" i="40"/>
  <c r="I67" i="40"/>
  <c r="H67" i="40"/>
  <c r="I66" i="40"/>
  <c r="H66" i="40"/>
  <c r="I65" i="40"/>
  <c r="H65" i="40"/>
  <c r="I64" i="40"/>
  <c r="H64" i="40"/>
  <c r="I63" i="40"/>
  <c r="H63" i="40"/>
  <c r="I62" i="40"/>
  <c r="H62" i="40"/>
  <c r="I61" i="40"/>
  <c r="H61" i="40"/>
  <c r="I60" i="40"/>
  <c r="H60" i="40"/>
  <c r="I59" i="40"/>
  <c r="H59" i="40"/>
  <c r="I58" i="40"/>
  <c r="H58" i="40"/>
  <c r="I57" i="40"/>
  <c r="H57" i="40"/>
  <c r="I56" i="40"/>
  <c r="H56" i="40"/>
  <c r="I55" i="40"/>
  <c r="H55" i="40"/>
  <c r="I54" i="40"/>
  <c r="H54" i="40"/>
  <c r="I53" i="40"/>
  <c r="H53" i="40"/>
  <c r="I52" i="40"/>
  <c r="H52" i="40"/>
  <c r="I51" i="40"/>
  <c r="H51" i="40"/>
  <c r="I50" i="40"/>
  <c r="H50" i="40"/>
  <c r="I49" i="40"/>
  <c r="H49" i="40"/>
  <c r="I48" i="40"/>
  <c r="H48" i="40"/>
  <c r="I47" i="40"/>
  <c r="H47" i="40"/>
  <c r="I46" i="40"/>
  <c r="H46" i="40"/>
  <c r="I45" i="40"/>
  <c r="H45" i="40"/>
  <c r="I44" i="40"/>
  <c r="H44" i="40"/>
  <c r="I43" i="40"/>
  <c r="H43" i="40"/>
  <c r="I42" i="40"/>
  <c r="H42" i="40"/>
  <c r="I41" i="40"/>
  <c r="H41" i="40"/>
  <c r="I40" i="40"/>
  <c r="H40" i="40"/>
  <c r="I39" i="40"/>
  <c r="H39" i="40"/>
  <c r="I38" i="40"/>
  <c r="H38" i="40"/>
  <c r="I37" i="40"/>
  <c r="H37" i="40"/>
  <c r="I36" i="40"/>
  <c r="H36" i="40"/>
  <c r="I35" i="40"/>
  <c r="H35" i="40"/>
  <c r="I34" i="40"/>
  <c r="H34" i="40"/>
  <c r="I33" i="40"/>
  <c r="H33" i="40"/>
  <c r="I32" i="40"/>
  <c r="H32" i="40"/>
  <c r="I31" i="40"/>
  <c r="H31" i="40"/>
  <c r="I30" i="40"/>
  <c r="H30" i="40"/>
  <c r="I29" i="40"/>
  <c r="H29" i="40"/>
  <c r="I28" i="40"/>
  <c r="H28" i="40"/>
  <c r="I27" i="40"/>
  <c r="H27" i="40"/>
  <c r="I26" i="40"/>
  <c r="H26" i="40"/>
  <c r="I25" i="40"/>
  <c r="H25" i="40"/>
  <c r="I24" i="40"/>
  <c r="H24" i="40"/>
  <c r="I23" i="40"/>
  <c r="H23" i="40"/>
  <c r="I22" i="40"/>
  <c r="H22" i="40"/>
  <c r="I21" i="40"/>
  <c r="H21" i="40"/>
  <c r="I20" i="40"/>
  <c r="H20" i="40"/>
  <c r="I19" i="40"/>
  <c r="H19" i="40"/>
  <c r="I18" i="40"/>
  <c r="H18" i="40"/>
  <c r="I17" i="40"/>
  <c r="H17" i="40"/>
  <c r="I16" i="40"/>
  <c r="H16" i="40"/>
  <c r="I15" i="40"/>
  <c r="H15" i="40"/>
  <c r="I14" i="40"/>
  <c r="H14" i="40"/>
  <c r="I13" i="40"/>
  <c r="H13" i="40"/>
  <c r="I12" i="40"/>
  <c r="H12" i="40"/>
  <c r="I11" i="40"/>
  <c r="H11" i="40"/>
  <c r="I10" i="40"/>
  <c r="H10" i="40"/>
  <c r="I9" i="40"/>
  <c r="H9" i="40"/>
  <c r="I8" i="40"/>
  <c r="H8" i="40"/>
  <c r="I7" i="40"/>
  <c r="H7" i="40"/>
  <c r="I6" i="40"/>
  <c r="H6" i="40"/>
  <c r="I5" i="40"/>
  <c r="H5" i="40"/>
  <c r="I12" i="38"/>
  <c r="H12" i="38"/>
  <c r="I11" i="38"/>
  <c r="H11" i="38"/>
  <c r="I10" i="38"/>
  <c r="H10" i="38"/>
  <c r="I9" i="38"/>
  <c r="H9" i="38"/>
  <c r="I8" i="38"/>
  <c r="H8" i="38"/>
  <c r="I7" i="38"/>
  <c r="H7" i="38"/>
  <c r="I6" i="38"/>
  <c r="H6" i="38"/>
  <c r="I5" i="38"/>
  <c r="H5" i="38"/>
  <c r="H79" i="19" l="1"/>
  <c r="H78" i="19"/>
  <c r="H77" i="19"/>
  <c r="H76" i="19"/>
  <c r="H75" i="19"/>
  <c r="H74" i="19"/>
  <c r="H73" i="19"/>
  <c r="H72" i="19"/>
  <c r="H71" i="19"/>
  <c r="H70" i="19"/>
  <c r="H69" i="19"/>
  <c r="H68" i="19"/>
  <c r="H67" i="19"/>
  <c r="H66" i="19"/>
  <c r="H65" i="19"/>
  <c r="H64" i="19"/>
  <c r="H63" i="19"/>
  <c r="H62" i="19"/>
  <c r="H61" i="19"/>
  <c r="H60" i="19"/>
  <c r="H59" i="19"/>
  <c r="H58" i="19"/>
  <c r="H57" i="19"/>
  <c r="H56" i="19"/>
  <c r="H55" i="19"/>
  <c r="H54" i="19"/>
  <c r="H53" i="19"/>
  <c r="H52" i="19"/>
  <c r="H51" i="19"/>
  <c r="H50" i="19"/>
  <c r="H49" i="19"/>
  <c r="H48" i="19"/>
  <c r="H47" i="19"/>
  <c r="H46" i="19"/>
  <c r="H45" i="19"/>
  <c r="H44" i="19"/>
  <c r="H43" i="19"/>
  <c r="H42" i="19"/>
  <c r="H41" i="19"/>
  <c r="H40" i="19"/>
  <c r="H39" i="19"/>
  <c r="H38" i="19"/>
  <c r="H37" i="19"/>
  <c r="H36" i="19"/>
  <c r="H35" i="19"/>
  <c r="H34" i="19"/>
  <c r="H33" i="19"/>
  <c r="H32" i="19"/>
  <c r="H31" i="19"/>
  <c r="H30" i="19"/>
  <c r="H29" i="19"/>
  <c r="H28" i="19"/>
  <c r="H27" i="19"/>
  <c r="H26" i="19"/>
  <c r="H25" i="19"/>
  <c r="H24" i="19"/>
  <c r="H23" i="19"/>
  <c r="H22" i="19"/>
  <c r="H21" i="19"/>
  <c r="H20" i="19"/>
  <c r="H19" i="19"/>
  <c r="H18" i="19"/>
  <c r="H17" i="19"/>
  <c r="H16" i="19"/>
  <c r="H15" i="19"/>
  <c r="H14" i="19"/>
  <c r="H13" i="19"/>
  <c r="H12" i="19"/>
  <c r="H11" i="19"/>
  <c r="H10" i="19"/>
  <c r="H9" i="19"/>
  <c r="H8" i="19"/>
  <c r="H7" i="19"/>
  <c r="H6" i="19"/>
  <c r="G14" i="20"/>
  <c r="F14" i="20"/>
  <c r="E14" i="20"/>
  <c r="H13" i="20"/>
  <c r="H12" i="20"/>
  <c r="H11" i="20"/>
  <c r="H10" i="20"/>
  <c r="H9" i="20"/>
  <c r="H8" i="20"/>
  <c r="H7" i="20"/>
  <c r="H6" i="20"/>
  <c r="I13" i="18"/>
  <c r="J14" i="20" s="1"/>
  <c r="H13" i="18"/>
  <c r="F13" i="18"/>
  <c r="G80" i="19" s="1"/>
  <c r="E13" i="18"/>
  <c r="F80" i="19" s="1"/>
  <c r="D13" i="18"/>
  <c r="E80" i="19" s="1"/>
  <c r="D80" i="19"/>
  <c r="G12" i="18"/>
  <c r="G11" i="18"/>
  <c r="G10" i="18"/>
  <c r="G9" i="18"/>
  <c r="G8" i="18"/>
  <c r="G7" i="18"/>
  <c r="G6" i="18"/>
  <c r="N20" i="19" l="1"/>
  <c r="L20" i="19"/>
  <c r="N32" i="19"/>
  <c r="L32" i="19"/>
  <c r="N44" i="19"/>
  <c r="L44" i="19"/>
  <c r="N56" i="19"/>
  <c r="L56" i="19"/>
  <c r="N68" i="19"/>
  <c r="L68" i="19"/>
  <c r="N13" i="19"/>
  <c r="L13" i="19"/>
  <c r="N21" i="19"/>
  <c r="L21" i="19"/>
  <c r="N25" i="19"/>
  <c r="L25" i="19"/>
  <c r="N29" i="19"/>
  <c r="L29" i="19"/>
  <c r="N33" i="19"/>
  <c r="L33" i="19"/>
  <c r="N37" i="19"/>
  <c r="L37" i="19"/>
  <c r="N41" i="19"/>
  <c r="L41" i="19"/>
  <c r="N45" i="19"/>
  <c r="L45" i="19"/>
  <c r="N49" i="19"/>
  <c r="L49" i="19"/>
  <c r="N53" i="19"/>
  <c r="L53" i="19"/>
  <c r="N57" i="19"/>
  <c r="L57" i="19"/>
  <c r="N61" i="19"/>
  <c r="L61" i="19"/>
  <c r="N65" i="19"/>
  <c r="L65" i="19"/>
  <c r="N69" i="19"/>
  <c r="L69" i="19"/>
  <c r="N73" i="19"/>
  <c r="L73" i="19"/>
  <c r="N77" i="19"/>
  <c r="L77" i="19"/>
  <c r="N12" i="19"/>
  <c r="L12" i="19"/>
  <c r="N24" i="19"/>
  <c r="L24" i="19"/>
  <c r="N36" i="19"/>
  <c r="L36" i="19"/>
  <c r="N48" i="19"/>
  <c r="L48" i="19"/>
  <c r="N64" i="19"/>
  <c r="L64" i="19"/>
  <c r="N72" i="19"/>
  <c r="L72" i="19"/>
  <c r="N17" i="19"/>
  <c r="L17" i="19"/>
  <c r="N6" i="19"/>
  <c r="L6" i="19"/>
  <c r="L10" i="19"/>
  <c r="N10" i="19"/>
  <c r="N14" i="19"/>
  <c r="L14" i="19"/>
  <c r="N18" i="19"/>
  <c r="L18" i="19"/>
  <c r="L22" i="19"/>
  <c r="N22" i="19"/>
  <c r="N26" i="19"/>
  <c r="L26" i="19"/>
  <c r="N30" i="19"/>
  <c r="L30" i="19"/>
  <c r="L34" i="19"/>
  <c r="N34" i="19"/>
  <c r="N38" i="19"/>
  <c r="L38" i="19"/>
  <c r="N42" i="19"/>
  <c r="L42" i="19"/>
  <c r="L46" i="19"/>
  <c r="N46" i="19"/>
  <c r="N50" i="19"/>
  <c r="L50" i="19"/>
  <c r="N54" i="19"/>
  <c r="L54" i="19"/>
  <c r="L58" i="19"/>
  <c r="N58" i="19"/>
  <c r="N62" i="19"/>
  <c r="L62" i="19"/>
  <c r="N66" i="19"/>
  <c r="L66" i="19"/>
  <c r="N70" i="19"/>
  <c r="L70" i="19"/>
  <c r="N74" i="19"/>
  <c r="L74" i="19"/>
  <c r="N78" i="19"/>
  <c r="L78" i="19"/>
  <c r="N8" i="19"/>
  <c r="L8" i="19"/>
  <c r="N16" i="19"/>
  <c r="L16" i="19"/>
  <c r="N28" i="19"/>
  <c r="L28" i="19"/>
  <c r="N40" i="19"/>
  <c r="L40" i="19"/>
  <c r="N52" i="19"/>
  <c r="L52" i="19"/>
  <c r="N60" i="19"/>
  <c r="L60" i="19"/>
  <c r="N76" i="19"/>
  <c r="L76" i="19"/>
  <c r="N9" i="19"/>
  <c r="L9" i="19"/>
  <c r="N7" i="19"/>
  <c r="L7" i="19"/>
  <c r="N11" i="19"/>
  <c r="L11" i="19"/>
  <c r="N15" i="19"/>
  <c r="L15" i="19"/>
  <c r="N19" i="19"/>
  <c r="L19" i="19"/>
  <c r="N23" i="19"/>
  <c r="L23" i="19"/>
  <c r="N27" i="19"/>
  <c r="L27" i="19"/>
  <c r="N31" i="19"/>
  <c r="L31" i="19"/>
  <c r="N35" i="19"/>
  <c r="L35" i="19"/>
  <c r="N39" i="19"/>
  <c r="L39" i="19"/>
  <c r="N43" i="19"/>
  <c r="L43" i="19"/>
  <c r="N47" i="19"/>
  <c r="L47" i="19"/>
  <c r="N51" i="19"/>
  <c r="L51" i="19"/>
  <c r="N55" i="19"/>
  <c r="L55" i="19"/>
  <c r="N59" i="19"/>
  <c r="L59" i="19"/>
  <c r="N63" i="19"/>
  <c r="L63" i="19"/>
  <c r="N67" i="19"/>
  <c r="L67" i="19"/>
  <c r="N71" i="19"/>
  <c r="L71" i="19"/>
  <c r="N75" i="19"/>
  <c r="L75" i="19"/>
  <c r="N79" i="19"/>
  <c r="L79" i="19"/>
  <c r="L8" i="20"/>
  <c r="N8" i="20"/>
  <c r="L12" i="20"/>
  <c r="N12" i="20"/>
  <c r="N9" i="20"/>
  <c r="L9" i="20"/>
  <c r="N13" i="20"/>
  <c r="L13" i="20"/>
  <c r="N6" i="20"/>
  <c r="L6" i="20"/>
  <c r="N10" i="20"/>
  <c r="L10" i="20"/>
  <c r="N7" i="20"/>
  <c r="L7" i="20"/>
  <c r="N11" i="20"/>
  <c r="L11" i="20"/>
  <c r="M6" i="18"/>
  <c r="K6" i="18"/>
  <c r="M10" i="18"/>
  <c r="K10" i="18"/>
  <c r="K7" i="18"/>
  <c r="M7" i="18"/>
  <c r="K11" i="18"/>
  <c r="M11" i="18"/>
  <c r="K9" i="18"/>
  <c r="M9" i="18"/>
  <c r="K8" i="18"/>
  <c r="M8" i="18"/>
  <c r="K12" i="18"/>
  <c r="M12" i="18"/>
  <c r="I80" i="19"/>
  <c r="L13" i="18"/>
  <c r="J13" i="18"/>
  <c r="J80" i="19"/>
  <c r="O80" i="19" s="1"/>
  <c r="N13" i="18"/>
  <c r="H14" i="20"/>
  <c r="L14" i="20" s="1"/>
  <c r="G13" i="18"/>
  <c r="D14" i="20"/>
  <c r="O14" i="20" s="1"/>
  <c r="AI6" i="20" s="1"/>
  <c r="AI78" i="19" l="1"/>
  <c r="AI70" i="19"/>
  <c r="AI62" i="19"/>
  <c r="AI54" i="19"/>
  <c r="AI46" i="19"/>
  <c r="AI38" i="19"/>
  <c r="AI30" i="19"/>
  <c r="AI22" i="19"/>
  <c r="AI14" i="19"/>
  <c r="AI76" i="19"/>
  <c r="AI60" i="19"/>
  <c r="AI52" i="19"/>
  <c r="AI44" i="19"/>
  <c r="AI36" i="19"/>
  <c r="AI28" i="19"/>
  <c r="AI12" i="19"/>
  <c r="AI26" i="19"/>
  <c r="AI73" i="19"/>
  <c r="AI49" i="19"/>
  <c r="AI41" i="19"/>
  <c r="AI33" i="19"/>
  <c r="AI17" i="19"/>
  <c r="AI6" i="19"/>
  <c r="AI56" i="19"/>
  <c r="AI48" i="19"/>
  <c r="AI32" i="19"/>
  <c r="AI24" i="19"/>
  <c r="AI79" i="19"/>
  <c r="AI55" i="19"/>
  <c r="AI47" i="19"/>
  <c r="AI39" i="19"/>
  <c r="AI15" i="19"/>
  <c r="AI7" i="19"/>
  <c r="AI77" i="19"/>
  <c r="AI69" i="19"/>
  <c r="AI61" i="19"/>
  <c r="AI53" i="19"/>
  <c r="AI45" i="19"/>
  <c r="AI37" i="19"/>
  <c r="AI29" i="19"/>
  <c r="AI21" i="19"/>
  <c r="AI13" i="19"/>
  <c r="AI68" i="19"/>
  <c r="AI20" i="19"/>
  <c r="AI10" i="19"/>
  <c r="AI57" i="19"/>
  <c r="AI9" i="19"/>
  <c r="AI64" i="19"/>
  <c r="AI16" i="19"/>
  <c r="AI71" i="19"/>
  <c r="AI23" i="19"/>
  <c r="AI75" i="19"/>
  <c r="AI67" i="19"/>
  <c r="AI59" i="19"/>
  <c r="AI51" i="19"/>
  <c r="AI43" i="19"/>
  <c r="AI35" i="19"/>
  <c r="AI27" i="19"/>
  <c r="AI19" i="19"/>
  <c r="AI11" i="19"/>
  <c r="AI74" i="19"/>
  <c r="AI66" i="19"/>
  <c r="AI58" i="19"/>
  <c r="AI50" i="19"/>
  <c r="AI42" i="19"/>
  <c r="AI34" i="19"/>
  <c r="AI18" i="19"/>
  <c r="AI65" i="19"/>
  <c r="AI25" i="19"/>
  <c r="AI72" i="19"/>
  <c r="AI40" i="19"/>
  <c r="AI8" i="19"/>
  <c r="AI63" i="19"/>
  <c r="AI31" i="19"/>
  <c r="Y6" i="20"/>
  <c r="Z6" i="20" s="1"/>
  <c r="Y6" i="19"/>
  <c r="Z6" i="19" s="1"/>
  <c r="K14" i="20"/>
  <c r="N14" i="20"/>
  <c r="H80" i="19"/>
  <c r="N80" i="19" s="1"/>
  <c r="M13" i="18"/>
  <c r="K13" i="18"/>
  <c r="K80" i="19"/>
  <c r="AE6" i="19" s="1"/>
  <c r="M80" i="19"/>
  <c r="S11" i="20"/>
  <c r="R11" i="20" s="1"/>
  <c r="W9" i="20"/>
  <c r="V9" i="20" s="1"/>
  <c r="S7" i="20"/>
  <c r="R7" i="20" s="1"/>
  <c r="AB10" i="20"/>
  <c r="S12" i="20"/>
  <c r="R12" i="20" s="1"/>
  <c r="AH79" i="19" l="1"/>
  <c r="AH71" i="19"/>
  <c r="AH63" i="19"/>
  <c r="AH55" i="19"/>
  <c r="AH47" i="19"/>
  <c r="AH39" i="19"/>
  <c r="AH31" i="19"/>
  <c r="AH23" i="19"/>
  <c r="AH15" i="19"/>
  <c r="AH7" i="19"/>
  <c r="AH77" i="19"/>
  <c r="AH69" i="19"/>
  <c r="AH53" i="19"/>
  <c r="AH45" i="19"/>
  <c r="AH29" i="19"/>
  <c r="AH21" i="19"/>
  <c r="AH75" i="19"/>
  <c r="AH59" i="19"/>
  <c r="AH51" i="19"/>
  <c r="AH27" i="19"/>
  <c r="AH19" i="19"/>
  <c r="AH74" i="19"/>
  <c r="AH66" i="19"/>
  <c r="AH50" i="19"/>
  <c r="AH34" i="19"/>
  <c r="AH18" i="19"/>
  <c r="AH73" i="19"/>
  <c r="AH49" i="19"/>
  <c r="AH33" i="19"/>
  <c r="AH17" i="19"/>
  <c r="AH64" i="19"/>
  <c r="AH48" i="19"/>
  <c r="AH32" i="19"/>
  <c r="AH8" i="19"/>
  <c r="AH78" i="19"/>
  <c r="AH70" i="19"/>
  <c r="AH62" i="19"/>
  <c r="AH54" i="19"/>
  <c r="AH46" i="19"/>
  <c r="AH38" i="19"/>
  <c r="AH30" i="19"/>
  <c r="AH22" i="19"/>
  <c r="AH14" i="19"/>
  <c r="AH6" i="19"/>
  <c r="AH61" i="19"/>
  <c r="AH37" i="19"/>
  <c r="AH13" i="19"/>
  <c r="AH43" i="19"/>
  <c r="AH11" i="19"/>
  <c r="AH42" i="19"/>
  <c r="AH10" i="19"/>
  <c r="AH57" i="19"/>
  <c r="AH25" i="19"/>
  <c r="AH56" i="19"/>
  <c r="AH24" i="19"/>
  <c r="AH76" i="19"/>
  <c r="AH68" i="19"/>
  <c r="AH60" i="19"/>
  <c r="AH52" i="19"/>
  <c r="AH44" i="19"/>
  <c r="AH36" i="19"/>
  <c r="AH28" i="19"/>
  <c r="AH20" i="19"/>
  <c r="AH12" i="19"/>
  <c r="AH67" i="19"/>
  <c r="AH35" i="19"/>
  <c r="AH58" i="19"/>
  <c r="AH26" i="19"/>
  <c r="AH65" i="19"/>
  <c r="AH41" i="19"/>
  <c r="AH9" i="19"/>
  <c r="AH72" i="19"/>
  <c r="AH40" i="19"/>
  <c r="AH16" i="19"/>
  <c r="L80" i="19"/>
  <c r="AA10" i="20"/>
  <c r="AC10" i="20"/>
  <c r="AI8" i="20"/>
  <c r="AI7" i="20"/>
  <c r="AI9" i="20"/>
  <c r="AI13" i="20"/>
  <c r="AI12" i="20"/>
  <c r="AI11" i="20"/>
  <c r="AI10" i="20"/>
  <c r="AH13" i="20"/>
  <c r="AH7" i="20"/>
  <c r="AH8" i="20"/>
  <c r="AH11" i="20"/>
  <c r="AH9" i="20"/>
  <c r="AH10" i="20"/>
  <c r="AH12" i="20"/>
  <c r="AH6" i="20"/>
  <c r="M14" i="20"/>
  <c r="W13" i="20"/>
  <c r="V13" i="20" s="1"/>
  <c r="W7" i="20"/>
  <c r="V7" i="20" s="1"/>
  <c r="S6" i="20"/>
  <c r="R6" i="20" s="1"/>
  <c r="AB13" i="20"/>
  <c r="W12" i="20"/>
  <c r="V12" i="20" s="1"/>
  <c r="AB8" i="20"/>
  <c r="S10" i="20"/>
  <c r="R10" i="20" s="1"/>
  <c r="AB7" i="20"/>
  <c r="W8" i="20"/>
  <c r="V8" i="20" s="1"/>
  <c r="U7" i="20"/>
  <c r="T7" i="20" s="1"/>
  <c r="S9" i="20"/>
  <c r="R9" i="20" s="1"/>
  <c r="AB12" i="20"/>
  <c r="W11" i="20"/>
  <c r="V11" i="20" s="1"/>
  <c r="AB9" i="20"/>
  <c r="S8" i="20"/>
  <c r="R8" i="20" s="1"/>
  <c r="AB6" i="20"/>
  <c r="W6" i="20"/>
  <c r="V6" i="20" s="1"/>
  <c r="S13" i="20"/>
  <c r="R13" i="20" s="1"/>
  <c r="AB11" i="20"/>
  <c r="W10" i="20"/>
  <c r="V10" i="20" s="1"/>
  <c r="AB68" i="19"/>
  <c r="AC68" i="19" s="1"/>
  <c r="AB52" i="19"/>
  <c r="AC52" i="19" s="1"/>
  <c r="AB36" i="19"/>
  <c r="AC36" i="19" s="1"/>
  <c r="AB64" i="19"/>
  <c r="AC64" i="19" s="1"/>
  <c r="AB48" i="19"/>
  <c r="AC48" i="19" s="1"/>
  <c r="AB32" i="19"/>
  <c r="AC32" i="19" s="1"/>
  <c r="AB21" i="19"/>
  <c r="AC21" i="19" s="1"/>
  <c r="AB65" i="19"/>
  <c r="AC65" i="19" s="1"/>
  <c r="AB49" i="19"/>
  <c r="AC49" i="19" s="1"/>
  <c r="AB66" i="19"/>
  <c r="AC66" i="19" s="1"/>
  <c r="AB28" i="19"/>
  <c r="AC28" i="19" s="1"/>
  <c r="AB43" i="19"/>
  <c r="AC43" i="19" s="1"/>
  <c r="AB12" i="19"/>
  <c r="AC12" i="19" s="1"/>
  <c r="AB13" i="19"/>
  <c r="AC13" i="19" s="1"/>
  <c r="AB67" i="19"/>
  <c r="AC67" i="19" s="1"/>
  <c r="AB51" i="19"/>
  <c r="AC51" i="19" s="1"/>
  <c r="AB79" i="19"/>
  <c r="AC79" i="19" s="1"/>
  <c r="AB63" i="19"/>
  <c r="AC63" i="19" s="1"/>
  <c r="AB47" i="19"/>
  <c r="AC47" i="19" s="1"/>
  <c r="AB31" i="19"/>
  <c r="AC31" i="19" s="1"/>
  <c r="AB76" i="19"/>
  <c r="AC76" i="19" s="1"/>
  <c r="AB60" i="19"/>
  <c r="AC60" i="19" s="1"/>
  <c r="AB77" i="19"/>
  <c r="AC77" i="19" s="1"/>
  <c r="AB61" i="19"/>
  <c r="AC61" i="19" s="1"/>
  <c r="AB45" i="19"/>
  <c r="AC45" i="19" s="1"/>
  <c r="AB24" i="19"/>
  <c r="AC24" i="19" s="1"/>
  <c r="AB35" i="19"/>
  <c r="AC35" i="19" s="1"/>
  <c r="AB23" i="19"/>
  <c r="AC23" i="19" s="1"/>
  <c r="AB10" i="19"/>
  <c r="AC10" i="19" s="1"/>
  <c r="AB7" i="19"/>
  <c r="AC7" i="19" s="1"/>
  <c r="AB33" i="19"/>
  <c r="AC33" i="19" s="1"/>
  <c r="AB8" i="19"/>
  <c r="AC8" i="19" s="1"/>
  <c r="AB78" i="19"/>
  <c r="AC78" i="19" s="1"/>
  <c r="AB62" i="19"/>
  <c r="AC62" i="19" s="1"/>
  <c r="AB46" i="19"/>
  <c r="AC46" i="19" s="1"/>
  <c r="AB74" i="19"/>
  <c r="AC74" i="19" s="1"/>
  <c r="AB58" i="19"/>
  <c r="AC58" i="19" s="1"/>
  <c r="AB42" i="19"/>
  <c r="AC42" i="19" s="1"/>
  <c r="AB29" i="19"/>
  <c r="AC29" i="19" s="1"/>
  <c r="AB75" i="19"/>
  <c r="AC75" i="19" s="1"/>
  <c r="AB59" i="19"/>
  <c r="AC59" i="19" s="1"/>
  <c r="AB72" i="19"/>
  <c r="AC72" i="19" s="1"/>
  <c r="AB56" i="19"/>
  <c r="AC56" i="19" s="1"/>
  <c r="AB40" i="19"/>
  <c r="AC40" i="19" s="1"/>
  <c r="AB19" i="19"/>
  <c r="AC19" i="19" s="1"/>
  <c r="AB30" i="19"/>
  <c r="AC30" i="19" s="1"/>
  <c r="AB15" i="19"/>
  <c r="AC15" i="19" s="1"/>
  <c r="AB26" i="19"/>
  <c r="AC26" i="19" s="1"/>
  <c r="AB6" i="19"/>
  <c r="AC6" i="19" s="1"/>
  <c r="AB27" i="19"/>
  <c r="AC27" i="19" s="1"/>
  <c r="AB20" i="19"/>
  <c r="AC20" i="19" s="1"/>
  <c r="AB73" i="19"/>
  <c r="AC73" i="19" s="1"/>
  <c r="AB57" i="19"/>
  <c r="AC57" i="19" s="1"/>
  <c r="AB41" i="19"/>
  <c r="AC41" i="19" s="1"/>
  <c r="AB69" i="19"/>
  <c r="AC69" i="19" s="1"/>
  <c r="AB53" i="19"/>
  <c r="AC53" i="19" s="1"/>
  <c r="AB37" i="19"/>
  <c r="AC37" i="19" s="1"/>
  <c r="AB25" i="19"/>
  <c r="AC25" i="19" s="1"/>
  <c r="AB70" i="19"/>
  <c r="AC70" i="19" s="1"/>
  <c r="AB54" i="19"/>
  <c r="AC54" i="19" s="1"/>
  <c r="AB71" i="19"/>
  <c r="AC71" i="19" s="1"/>
  <c r="AB55" i="19"/>
  <c r="AC55" i="19" s="1"/>
  <c r="AB39" i="19"/>
  <c r="AC39" i="19" s="1"/>
  <c r="AB18" i="19"/>
  <c r="AC18" i="19" s="1"/>
  <c r="AB22" i="19"/>
  <c r="AC22" i="19" s="1"/>
  <c r="AB14" i="19"/>
  <c r="AC14" i="19" s="1"/>
  <c r="AB17" i="19"/>
  <c r="AC17" i="19" s="1"/>
  <c r="AB44" i="19"/>
  <c r="AC44" i="19" s="1"/>
  <c r="AB16" i="19"/>
  <c r="AC16" i="19" s="1"/>
  <c r="AB9" i="19"/>
  <c r="AC9" i="19" s="1"/>
  <c r="AB50" i="19"/>
  <c r="AC50" i="19" s="1"/>
  <c r="AB38" i="19"/>
  <c r="AC38" i="19" s="1"/>
  <c r="AB11" i="19"/>
  <c r="AC11" i="19" s="1"/>
  <c r="AB34" i="19"/>
  <c r="AC34" i="19" s="1"/>
  <c r="S62" i="19"/>
  <c r="R62" i="19" s="1"/>
  <c r="S74" i="19"/>
  <c r="R74" i="19" s="1"/>
  <c r="S42" i="19"/>
  <c r="R42" i="19" s="1"/>
  <c r="S52" i="19"/>
  <c r="R52" i="19" s="1"/>
  <c r="S50" i="19"/>
  <c r="R50" i="19" s="1"/>
  <c r="S18" i="19"/>
  <c r="R18" i="19" s="1"/>
  <c r="S22" i="19"/>
  <c r="R22" i="19" s="1"/>
  <c r="S10" i="19"/>
  <c r="R10" i="19" s="1"/>
  <c r="S64" i="19"/>
  <c r="R64" i="19" s="1"/>
  <c r="S16" i="19"/>
  <c r="R16" i="19" s="1"/>
  <c r="S76" i="19"/>
  <c r="R76" i="19" s="1"/>
  <c r="S60" i="19"/>
  <c r="R60" i="19" s="1"/>
  <c r="S44" i="19"/>
  <c r="R44" i="19" s="1"/>
  <c r="S72" i="19"/>
  <c r="R72" i="19" s="1"/>
  <c r="S56" i="19"/>
  <c r="R56" i="19" s="1"/>
  <c r="S40" i="19"/>
  <c r="R40" i="19" s="1"/>
  <c r="S49" i="19"/>
  <c r="R49" i="19" s="1"/>
  <c r="S26" i="19"/>
  <c r="R26" i="19" s="1"/>
  <c r="S15" i="19"/>
  <c r="R15" i="19" s="1"/>
  <c r="S73" i="19"/>
  <c r="R73" i="19" s="1"/>
  <c r="S57" i="19"/>
  <c r="R57" i="19" s="1"/>
  <c r="S41" i="19"/>
  <c r="R41" i="19" s="1"/>
  <c r="S69" i="19"/>
  <c r="R69" i="19" s="1"/>
  <c r="S53" i="19"/>
  <c r="R53" i="19" s="1"/>
  <c r="S37" i="19"/>
  <c r="R37" i="19" s="1"/>
  <c r="S75" i="19"/>
  <c r="R75" i="19" s="1"/>
  <c r="S59" i="19"/>
  <c r="R59" i="19" s="1"/>
  <c r="S77" i="19"/>
  <c r="R77" i="19" s="1"/>
  <c r="S61" i="19"/>
  <c r="R61" i="19" s="1"/>
  <c r="S45" i="19"/>
  <c r="R45" i="19" s="1"/>
  <c r="S28" i="19"/>
  <c r="R28" i="19" s="1"/>
  <c r="S7" i="19"/>
  <c r="R7" i="19" s="1"/>
  <c r="S17" i="19"/>
  <c r="R17" i="19" s="1"/>
  <c r="S30" i="19"/>
  <c r="R30" i="19" s="1"/>
  <c r="S12" i="19"/>
  <c r="R12" i="19" s="1"/>
  <c r="S13" i="19"/>
  <c r="R13" i="19" s="1"/>
  <c r="S14" i="19"/>
  <c r="R14" i="19" s="1"/>
  <c r="S35" i="19"/>
  <c r="R35" i="19" s="1"/>
  <c r="S8" i="19"/>
  <c r="R8" i="19" s="1"/>
  <c r="S21" i="19"/>
  <c r="R21" i="19" s="1"/>
  <c r="S32" i="19"/>
  <c r="R32" i="19" s="1"/>
  <c r="S31" i="19"/>
  <c r="R31" i="19" s="1"/>
  <c r="S6" i="19"/>
  <c r="R6" i="19" s="1"/>
  <c r="S67" i="19"/>
  <c r="R67" i="19" s="1"/>
  <c r="S51" i="19"/>
  <c r="R51" i="19" s="1"/>
  <c r="S79" i="19"/>
  <c r="R79" i="19" s="1"/>
  <c r="S63" i="19"/>
  <c r="R63" i="19" s="1"/>
  <c r="S47" i="19"/>
  <c r="R47" i="19" s="1"/>
  <c r="S29" i="19"/>
  <c r="R29" i="19" s="1"/>
  <c r="S70" i="19"/>
  <c r="R70" i="19" s="1"/>
  <c r="S54" i="19"/>
  <c r="R54" i="19" s="1"/>
  <c r="S71" i="19"/>
  <c r="R71" i="19" s="1"/>
  <c r="S55" i="19"/>
  <c r="R55" i="19" s="1"/>
  <c r="S39" i="19"/>
  <c r="R39" i="19" s="1"/>
  <c r="S24" i="19"/>
  <c r="R24" i="19" s="1"/>
  <c r="S38" i="19"/>
  <c r="R38" i="19" s="1"/>
  <c r="S43" i="19"/>
  <c r="R43" i="19" s="1"/>
  <c r="S23" i="19"/>
  <c r="R23" i="19" s="1"/>
  <c r="S20" i="19"/>
  <c r="R20" i="19" s="1"/>
  <c r="S11" i="19"/>
  <c r="R11" i="19" s="1"/>
  <c r="S9" i="19"/>
  <c r="R9" i="19" s="1"/>
  <c r="S78" i="19"/>
  <c r="R78" i="19" s="1"/>
  <c r="S46" i="19"/>
  <c r="R46" i="19" s="1"/>
  <c r="S58" i="19"/>
  <c r="R58" i="19" s="1"/>
  <c r="S25" i="19"/>
  <c r="R25" i="19" s="1"/>
  <c r="S68" i="19"/>
  <c r="R68" i="19" s="1"/>
  <c r="S66" i="19"/>
  <c r="R66" i="19" s="1"/>
  <c r="S34" i="19"/>
  <c r="R34" i="19" s="1"/>
  <c r="S36" i="19"/>
  <c r="R36" i="19" s="1"/>
  <c r="S19" i="19"/>
  <c r="R19" i="19" s="1"/>
  <c r="S65" i="19"/>
  <c r="R65" i="19" s="1"/>
  <c r="S48" i="19"/>
  <c r="R48" i="19" s="1"/>
  <c r="S33" i="19"/>
  <c r="R33" i="19" s="1"/>
  <c r="S27" i="19"/>
  <c r="R27" i="19" s="1"/>
  <c r="W75" i="19"/>
  <c r="V75" i="19" s="1"/>
  <c r="W59" i="19"/>
  <c r="V59" i="19" s="1"/>
  <c r="W43" i="19"/>
  <c r="V43" i="19" s="1"/>
  <c r="W71" i="19"/>
  <c r="V71" i="19" s="1"/>
  <c r="W55" i="19"/>
  <c r="V55" i="19" s="1"/>
  <c r="W39" i="19"/>
  <c r="V39" i="19" s="1"/>
  <c r="W24" i="19"/>
  <c r="V24" i="19" s="1"/>
  <c r="W64" i="19"/>
  <c r="V64" i="19" s="1"/>
  <c r="W48" i="19"/>
  <c r="V48" i="19" s="1"/>
  <c r="W69" i="19"/>
  <c r="V69" i="19" s="1"/>
  <c r="W53" i="19"/>
  <c r="V53" i="19" s="1"/>
  <c r="W37" i="19"/>
  <c r="V37" i="19" s="1"/>
  <c r="W25" i="19"/>
  <c r="V25" i="19" s="1"/>
  <c r="W34" i="19"/>
  <c r="V34" i="19" s="1"/>
  <c r="W13" i="19"/>
  <c r="V13" i="19" s="1"/>
  <c r="W18" i="19"/>
  <c r="V18" i="19" s="1"/>
  <c r="W46" i="19"/>
  <c r="V46" i="19" s="1"/>
  <c r="W17" i="19"/>
  <c r="V17" i="19" s="1"/>
  <c r="W12" i="19"/>
  <c r="V12" i="19" s="1"/>
  <c r="W72" i="19"/>
  <c r="V72" i="19" s="1"/>
  <c r="W56" i="19"/>
  <c r="V56" i="19" s="1"/>
  <c r="W40" i="19"/>
  <c r="V40" i="19" s="1"/>
  <c r="W68" i="19"/>
  <c r="V68" i="19" s="1"/>
  <c r="W52" i="19"/>
  <c r="V52" i="19" s="1"/>
  <c r="W36" i="19"/>
  <c r="V36" i="19" s="1"/>
  <c r="W78" i="19"/>
  <c r="V78" i="19" s="1"/>
  <c r="W62" i="19"/>
  <c r="V62" i="19" s="1"/>
  <c r="W79" i="19"/>
  <c r="V79" i="19" s="1"/>
  <c r="W63" i="19"/>
  <c r="V63" i="19" s="1"/>
  <c r="W47" i="19"/>
  <c r="V47" i="19" s="1"/>
  <c r="W31" i="19"/>
  <c r="V31" i="19" s="1"/>
  <c r="W23" i="19"/>
  <c r="V23" i="19" s="1"/>
  <c r="W33" i="19"/>
  <c r="V33" i="19" s="1"/>
  <c r="W8" i="19"/>
  <c r="V8" i="19" s="1"/>
  <c r="W15" i="19"/>
  <c r="V15" i="19" s="1"/>
  <c r="W41" i="19"/>
  <c r="V41" i="19" s="1"/>
  <c r="W14" i="19"/>
  <c r="V14" i="19" s="1"/>
  <c r="W6" i="19"/>
  <c r="V6" i="19" s="1"/>
  <c r="W70" i="19"/>
  <c r="V70" i="19" s="1"/>
  <c r="W54" i="19"/>
  <c r="V54" i="19" s="1"/>
  <c r="W38" i="19"/>
  <c r="V38" i="19" s="1"/>
  <c r="W66" i="19"/>
  <c r="V66" i="19" s="1"/>
  <c r="W50" i="19"/>
  <c r="V50" i="19" s="1"/>
  <c r="W35" i="19"/>
  <c r="V35" i="19" s="1"/>
  <c r="W73" i="19"/>
  <c r="V73" i="19" s="1"/>
  <c r="W57" i="19"/>
  <c r="V57" i="19" s="1"/>
  <c r="W76" i="19"/>
  <c r="V76" i="19" s="1"/>
  <c r="W60" i="19"/>
  <c r="V60" i="19" s="1"/>
  <c r="W44" i="19"/>
  <c r="V44" i="19" s="1"/>
  <c r="W29" i="19"/>
  <c r="V29" i="19" s="1"/>
  <c r="W21" i="19"/>
  <c r="V21" i="19" s="1"/>
  <c r="W30" i="19"/>
  <c r="V30" i="19" s="1"/>
  <c r="W20" i="19"/>
  <c r="V20" i="19" s="1"/>
  <c r="W11" i="19"/>
  <c r="V11" i="19" s="1"/>
  <c r="W32" i="19"/>
  <c r="V32" i="19" s="1"/>
  <c r="W10" i="19"/>
  <c r="V10" i="19" s="1"/>
  <c r="W65" i="19"/>
  <c r="V65" i="19" s="1"/>
  <c r="W49" i="19"/>
  <c r="V49" i="19" s="1"/>
  <c r="W77" i="19"/>
  <c r="V77" i="19" s="1"/>
  <c r="W61" i="19"/>
  <c r="V61" i="19" s="1"/>
  <c r="W45" i="19"/>
  <c r="V45" i="19" s="1"/>
  <c r="W28" i="19"/>
  <c r="V28" i="19" s="1"/>
  <c r="W67" i="19"/>
  <c r="V67" i="19" s="1"/>
  <c r="W51" i="19"/>
  <c r="V51" i="19" s="1"/>
  <c r="W74" i="19"/>
  <c r="V74" i="19" s="1"/>
  <c r="W58" i="19"/>
  <c r="V58" i="19" s="1"/>
  <c r="W42" i="19"/>
  <c r="V42" i="19" s="1"/>
  <c r="W27" i="19"/>
  <c r="V27" i="19" s="1"/>
  <c r="W16" i="19"/>
  <c r="V16" i="19" s="1"/>
  <c r="W22" i="19"/>
  <c r="V22" i="19" s="1"/>
  <c r="W19" i="19"/>
  <c r="V19" i="19" s="1"/>
  <c r="W9" i="19"/>
  <c r="V9" i="19" s="1"/>
  <c r="W26" i="19"/>
  <c r="V26" i="19" s="1"/>
  <c r="W7" i="19"/>
  <c r="V7" i="19" s="1"/>
  <c r="U9" i="20"/>
  <c r="T9" i="20" s="1"/>
  <c r="U13" i="20"/>
  <c r="T13" i="20" s="1"/>
  <c r="U6" i="20"/>
  <c r="T6" i="20" s="1"/>
  <c r="U8" i="20"/>
  <c r="T8" i="20" s="1"/>
  <c r="U10" i="20"/>
  <c r="T10" i="20" s="1"/>
  <c r="U11" i="20"/>
  <c r="T11" i="20" s="1"/>
  <c r="U12" i="20"/>
  <c r="T12" i="20" s="1"/>
  <c r="AE8" i="20"/>
  <c r="AE12" i="20"/>
  <c r="AE9" i="20"/>
  <c r="AE13" i="20"/>
  <c r="AE7" i="20"/>
  <c r="AE11" i="20"/>
  <c r="AE10" i="20"/>
  <c r="AE6" i="20"/>
  <c r="AF16" i="19"/>
  <c r="AG54" i="19"/>
  <c r="Y12" i="20"/>
  <c r="AE7" i="19"/>
  <c r="AE8" i="19"/>
  <c r="AE9" i="19"/>
  <c r="AE10" i="19"/>
  <c r="AE11" i="19"/>
  <c r="AE12" i="19"/>
  <c r="AE13" i="19"/>
  <c r="AE14" i="19"/>
  <c r="AE15" i="19"/>
  <c r="AE16" i="19"/>
  <c r="AE17" i="19"/>
  <c r="AE18" i="19"/>
  <c r="AE19" i="19"/>
  <c r="AE20" i="19"/>
  <c r="AE21" i="19"/>
  <c r="AE22" i="19"/>
  <c r="AE23" i="19"/>
  <c r="AE24" i="19"/>
  <c r="AE25" i="19"/>
  <c r="AE26" i="19"/>
  <c r="AE27" i="19"/>
  <c r="AE28" i="19"/>
  <c r="AE29" i="19"/>
  <c r="AE30" i="19"/>
  <c r="AE31" i="19"/>
  <c r="AE32" i="19"/>
  <c r="AE33" i="19"/>
  <c r="AE34" i="19"/>
  <c r="AE35" i="19"/>
  <c r="AE36" i="19"/>
  <c r="AE37" i="19"/>
  <c r="AE38" i="19"/>
  <c r="AE39" i="19"/>
  <c r="AE40" i="19"/>
  <c r="AE41" i="19"/>
  <c r="AE42" i="19"/>
  <c r="AE43" i="19"/>
  <c r="AE44" i="19"/>
  <c r="AE45" i="19"/>
  <c r="AE46" i="19"/>
  <c r="AE47" i="19"/>
  <c r="AE48" i="19"/>
  <c r="AE49" i="19"/>
  <c r="AE50" i="19"/>
  <c r="AE51" i="19"/>
  <c r="AE52" i="19"/>
  <c r="AE53" i="19"/>
  <c r="AE54" i="19"/>
  <c r="AE55" i="19"/>
  <c r="AE56" i="19"/>
  <c r="AE57" i="19"/>
  <c r="AE58" i="19"/>
  <c r="AE59" i="19"/>
  <c r="AE60" i="19"/>
  <c r="AE61" i="19"/>
  <c r="AE62" i="19"/>
  <c r="AE63" i="19"/>
  <c r="AE64" i="19"/>
  <c r="AE65" i="19"/>
  <c r="AE66" i="19"/>
  <c r="AE67" i="19"/>
  <c r="AE68" i="19"/>
  <c r="AE69" i="19"/>
  <c r="AE70" i="19"/>
  <c r="AE71" i="19"/>
  <c r="AE72" i="19"/>
  <c r="AE73" i="19"/>
  <c r="AE74" i="19"/>
  <c r="AE75" i="19"/>
  <c r="AE76" i="19"/>
  <c r="AE77" i="19"/>
  <c r="AE78" i="19"/>
  <c r="AE79" i="19"/>
  <c r="X12" i="20" l="1"/>
  <c r="Z12" i="20"/>
  <c r="AA8" i="20"/>
  <c r="AC8" i="20"/>
  <c r="AA13" i="20"/>
  <c r="AC13" i="20"/>
  <c r="AA12" i="20"/>
  <c r="AC12" i="20"/>
  <c r="AA11" i="20"/>
  <c r="AC11" i="20"/>
  <c r="AA9" i="20"/>
  <c r="AC9" i="20"/>
  <c r="AA6" i="20"/>
  <c r="AC6" i="20"/>
  <c r="AA7" i="20"/>
  <c r="AC7" i="20"/>
  <c r="AA36" i="19"/>
  <c r="AA34" i="19"/>
  <c r="AA14" i="19"/>
  <c r="AA25" i="19"/>
  <c r="AA27" i="19"/>
  <c r="AA72" i="19"/>
  <c r="AA62" i="19"/>
  <c r="AA24" i="19"/>
  <c r="AA63" i="19"/>
  <c r="AA66" i="19"/>
  <c r="AA52" i="19"/>
  <c r="AA35" i="19"/>
  <c r="AA22" i="19"/>
  <c r="AA37" i="19"/>
  <c r="AA6" i="19"/>
  <c r="AA59" i="19"/>
  <c r="AA78" i="19"/>
  <c r="AA45" i="19"/>
  <c r="AA79" i="19"/>
  <c r="AA49" i="19"/>
  <c r="AA68" i="19"/>
  <c r="AA20" i="19"/>
  <c r="AA11" i="19"/>
  <c r="AA38" i="19"/>
  <c r="AA18" i="19"/>
  <c r="AA53" i="19"/>
  <c r="AA26" i="19"/>
  <c r="AA75" i="19"/>
  <c r="AA8" i="19"/>
  <c r="AA61" i="19"/>
  <c r="AA51" i="19"/>
  <c r="AA65" i="19"/>
  <c r="AA47" i="19"/>
  <c r="AA50" i="19"/>
  <c r="AA39" i="19"/>
  <c r="AA69" i="19"/>
  <c r="AA15" i="19"/>
  <c r="AA29" i="19"/>
  <c r="AA33" i="19"/>
  <c r="AA77" i="19"/>
  <c r="AA67" i="19"/>
  <c r="AA21" i="19"/>
  <c r="AA17" i="19"/>
  <c r="AA46" i="19"/>
  <c r="AA9" i="19"/>
  <c r="AA55" i="19"/>
  <c r="AA41" i="19"/>
  <c r="AA30" i="19"/>
  <c r="AA42" i="19"/>
  <c r="AA7" i="19"/>
  <c r="AA60" i="19"/>
  <c r="AA13" i="19"/>
  <c r="AA32" i="19"/>
  <c r="AA70" i="19"/>
  <c r="AA28" i="19"/>
  <c r="AA16" i="19"/>
  <c r="AA71" i="19"/>
  <c r="AA57" i="19"/>
  <c r="AA19" i="19"/>
  <c r="AA58" i="19"/>
  <c r="AA10" i="19"/>
  <c r="AA76" i="19"/>
  <c r="AA12" i="19"/>
  <c r="AA48" i="19"/>
  <c r="AA56" i="19"/>
  <c r="AA44" i="19"/>
  <c r="AA54" i="19"/>
  <c r="AA73" i="19"/>
  <c r="AA40" i="19"/>
  <c r="AA74" i="19"/>
  <c r="AA23" i="19"/>
  <c r="AA31" i="19"/>
  <c r="AA43" i="19"/>
  <c r="AA64" i="19"/>
  <c r="U64" i="19"/>
  <c r="T64" i="19" s="1"/>
  <c r="Y28" i="19"/>
  <c r="U69" i="19"/>
  <c r="T69" i="19" s="1"/>
  <c r="U57" i="19"/>
  <c r="T57" i="19" s="1"/>
  <c r="U72" i="19"/>
  <c r="T72" i="19" s="1"/>
  <c r="U53" i="19"/>
  <c r="T53" i="19" s="1"/>
  <c r="U37" i="19"/>
  <c r="T37" i="19" s="1"/>
  <c r="U32" i="19"/>
  <c r="T32" i="19" s="1"/>
  <c r="U45" i="19"/>
  <c r="T45" i="19" s="1"/>
  <c r="U59" i="19"/>
  <c r="T59" i="19" s="1"/>
  <c r="U24" i="19"/>
  <c r="T24" i="19" s="1"/>
  <c r="U26" i="19"/>
  <c r="T26" i="19" s="1"/>
  <c r="Y8" i="20"/>
  <c r="Y10" i="20"/>
  <c r="U73" i="19"/>
  <c r="T73" i="19" s="1"/>
  <c r="U20" i="19"/>
  <c r="T20" i="19" s="1"/>
  <c r="U41" i="19"/>
  <c r="T41" i="19" s="1"/>
  <c r="U27" i="19"/>
  <c r="T27" i="19" s="1"/>
  <c r="U56" i="19"/>
  <c r="T56" i="19" s="1"/>
  <c r="U78" i="19"/>
  <c r="T78" i="19" s="1"/>
  <c r="U51" i="19"/>
  <c r="T51" i="19" s="1"/>
  <c r="U16" i="19"/>
  <c r="T16" i="19" s="1"/>
  <c r="U18" i="19"/>
  <c r="T18" i="19" s="1"/>
  <c r="U68" i="19"/>
  <c r="T68" i="19" s="1"/>
  <c r="U49" i="19"/>
  <c r="T49" i="19" s="1"/>
  <c r="U63" i="19"/>
  <c r="T63" i="19" s="1"/>
  <c r="U28" i="19"/>
  <c r="T28" i="19" s="1"/>
  <c r="U30" i="19"/>
  <c r="T30" i="19" s="1"/>
  <c r="U48" i="19"/>
  <c r="T48" i="19" s="1"/>
  <c r="U70" i="19"/>
  <c r="T70" i="19" s="1"/>
  <c r="U43" i="19"/>
  <c r="T43" i="19" s="1"/>
  <c r="U8" i="19"/>
  <c r="T8" i="19" s="1"/>
  <c r="U10" i="19"/>
  <c r="T10" i="19" s="1"/>
  <c r="Y7" i="20"/>
  <c r="Y9" i="20"/>
  <c r="U71" i="19"/>
  <c r="T71" i="19" s="1"/>
  <c r="U25" i="19"/>
  <c r="T25" i="19" s="1"/>
  <c r="Y14" i="19"/>
  <c r="Y51" i="19"/>
  <c r="Y29" i="19"/>
  <c r="Y39" i="19"/>
  <c r="Y66" i="19"/>
  <c r="Y44" i="19"/>
  <c r="Y17" i="19"/>
  <c r="Y19" i="19"/>
  <c r="Y75" i="19"/>
  <c r="Y61" i="19"/>
  <c r="Y30" i="19"/>
  <c r="Y9" i="19"/>
  <c r="Y63" i="19"/>
  <c r="Y49" i="19"/>
  <c r="Y68" i="19"/>
  <c r="Y67" i="19"/>
  <c r="Y53" i="19"/>
  <c r="Y72" i="19"/>
  <c r="Y34" i="19"/>
  <c r="U60" i="19"/>
  <c r="T60" i="19" s="1"/>
  <c r="U66" i="19"/>
  <c r="T66" i="19" s="1"/>
  <c r="U9" i="19"/>
  <c r="T9" i="19" s="1"/>
  <c r="U40" i="19"/>
  <c r="T40" i="19" s="1"/>
  <c r="U62" i="19"/>
  <c r="T62" i="19" s="1"/>
  <c r="U35" i="19"/>
  <c r="T35" i="19" s="1"/>
  <c r="U42" i="19"/>
  <c r="T42" i="19" s="1"/>
  <c r="U7" i="19"/>
  <c r="T7" i="19" s="1"/>
  <c r="U52" i="19"/>
  <c r="T52" i="19" s="1"/>
  <c r="U74" i="19"/>
  <c r="T74" i="19" s="1"/>
  <c r="U47" i="19"/>
  <c r="T47" i="19" s="1"/>
  <c r="U12" i="19"/>
  <c r="T12" i="19" s="1"/>
  <c r="U14" i="19"/>
  <c r="T14" i="19" s="1"/>
  <c r="U77" i="19"/>
  <c r="T77" i="19" s="1"/>
  <c r="U54" i="19"/>
  <c r="T54" i="19" s="1"/>
  <c r="U31" i="19"/>
  <c r="T31" i="19" s="1"/>
  <c r="U29" i="19"/>
  <c r="T29" i="19" s="1"/>
  <c r="Y11" i="20"/>
  <c r="Y13" i="20"/>
  <c r="U39" i="19"/>
  <c r="T39" i="19" s="1"/>
  <c r="U38" i="19"/>
  <c r="T38" i="19" s="1"/>
  <c r="Y18" i="19"/>
  <c r="X6" i="19"/>
  <c r="Y16" i="19"/>
  <c r="Y55" i="19"/>
  <c r="Y41" i="19"/>
  <c r="Y76" i="19"/>
  <c r="Y33" i="19"/>
  <c r="Y38" i="19"/>
  <c r="Y54" i="19"/>
  <c r="Y77" i="19"/>
  <c r="Y21" i="19"/>
  <c r="Y23" i="19"/>
  <c r="Y79" i="19"/>
  <c r="Y65" i="19"/>
  <c r="Y25" i="19"/>
  <c r="Y46" i="19"/>
  <c r="Y69" i="19"/>
  <c r="Y11" i="19"/>
  <c r="Y60" i="19"/>
  <c r="U50" i="19"/>
  <c r="T50" i="19" s="1"/>
  <c r="U22" i="19"/>
  <c r="T22" i="19" s="1"/>
  <c r="U46" i="19"/>
  <c r="T46" i="19" s="1"/>
  <c r="U23" i="19"/>
  <c r="T23" i="19" s="1"/>
  <c r="U21" i="19"/>
  <c r="T21" i="19" s="1"/>
  <c r="U36" i="19"/>
  <c r="T36" i="19" s="1"/>
  <c r="U58" i="19"/>
  <c r="T58" i="19" s="1"/>
  <c r="U34" i="19"/>
  <c r="T34" i="19" s="1"/>
  <c r="U33" i="19"/>
  <c r="T33" i="19" s="1"/>
  <c r="U61" i="19"/>
  <c r="T61" i="19" s="1"/>
  <c r="U75" i="19"/>
  <c r="T75" i="19" s="1"/>
  <c r="U15" i="19"/>
  <c r="T15" i="19" s="1"/>
  <c r="U13" i="19"/>
  <c r="T13" i="19" s="1"/>
  <c r="X6" i="20"/>
  <c r="U11" i="19"/>
  <c r="T11" i="19" s="1"/>
  <c r="U6" i="19"/>
  <c r="T6" i="19" s="1"/>
  <c r="Y12" i="19"/>
  <c r="Y22" i="19"/>
  <c r="Y15" i="19"/>
  <c r="Y71" i="19"/>
  <c r="Y57" i="19"/>
  <c r="Y10" i="19"/>
  <c r="Y20" i="19"/>
  <c r="Y43" i="19"/>
  <c r="Y70" i="19"/>
  <c r="Y48" i="19"/>
  <c r="Y8" i="19"/>
  <c r="Y31" i="19"/>
  <c r="Y58" i="19"/>
  <c r="Y36" i="19"/>
  <c r="Y7" i="19"/>
  <c r="Y62" i="19"/>
  <c r="Y40" i="19"/>
  <c r="Y42" i="19"/>
  <c r="U76" i="19"/>
  <c r="T76" i="19" s="1"/>
  <c r="U44" i="19"/>
  <c r="T44" i="19" s="1"/>
  <c r="U55" i="19"/>
  <c r="T55" i="19" s="1"/>
  <c r="U67" i="19"/>
  <c r="T67" i="19" s="1"/>
  <c r="U65" i="19"/>
  <c r="T65" i="19" s="1"/>
  <c r="U79" i="19"/>
  <c r="T79" i="19" s="1"/>
  <c r="U19" i="19"/>
  <c r="T19" i="19" s="1"/>
  <c r="U17" i="19"/>
  <c r="T17" i="19" s="1"/>
  <c r="Y27" i="19"/>
  <c r="Y13" i="19"/>
  <c r="Y32" i="19"/>
  <c r="Y50" i="19"/>
  <c r="Y73" i="19"/>
  <c r="Y26" i="19"/>
  <c r="Y37" i="19"/>
  <c r="Y59" i="19"/>
  <c r="Y45" i="19"/>
  <c r="Y64" i="19"/>
  <c r="Y24" i="19"/>
  <c r="Y47" i="19"/>
  <c r="Y74" i="19"/>
  <c r="Y52" i="19"/>
  <c r="Y35" i="19"/>
  <c r="Y78" i="19"/>
  <c r="Y56" i="19"/>
  <c r="AF10" i="20"/>
  <c r="AF6" i="20"/>
  <c r="AF7" i="20"/>
  <c r="AF11" i="20"/>
  <c r="AF8" i="20"/>
  <c r="AF12" i="20"/>
  <c r="AF9" i="20"/>
  <c r="AF13" i="20"/>
  <c r="AG10" i="20"/>
  <c r="AG6" i="20"/>
  <c r="AG7" i="20"/>
  <c r="AG11" i="20"/>
  <c r="AG9" i="20"/>
  <c r="AG13" i="20"/>
  <c r="AG8" i="20"/>
  <c r="AG12" i="20"/>
  <c r="AG51" i="19"/>
  <c r="AF39" i="19"/>
  <c r="AG73" i="19"/>
  <c r="AG65" i="19"/>
  <c r="AG62" i="19"/>
  <c r="AG22" i="19"/>
  <c r="AG19" i="19"/>
  <c r="AG67" i="19"/>
  <c r="AG53" i="19"/>
  <c r="AG45" i="19"/>
  <c r="AG15" i="19"/>
  <c r="AG47" i="19"/>
  <c r="AG34" i="19"/>
  <c r="AG31" i="19"/>
  <c r="AG55" i="19"/>
  <c r="AG78" i="19"/>
  <c r="AG69" i="19"/>
  <c r="AG57" i="19"/>
  <c r="AG71" i="19"/>
  <c r="AG49" i="19"/>
  <c r="AG59" i="19"/>
  <c r="AG46" i="19"/>
  <c r="AG79" i="19"/>
  <c r="AG77" i="19"/>
  <c r="AG70" i="19"/>
  <c r="AG63" i="19"/>
  <c r="AG61" i="19"/>
  <c r="AG43" i="19"/>
  <c r="AG38" i="19"/>
  <c r="AG35" i="19"/>
  <c r="AG18" i="19"/>
  <c r="AG75" i="19"/>
  <c r="AF71" i="19"/>
  <c r="AF66" i="19"/>
  <c r="AF56" i="19"/>
  <c r="AF54" i="19"/>
  <c r="AF52" i="19"/>
  <c r="AF50" i="19"/>
  <c r="AF26" i="19"/>
  <c r="AF19" i="19"/>
  <c r="AF7" i="19"/>
  <c r="AF35" i="19"/>
  <c r="AF22" i="19"/>
  <c r="AF20" i="19"/>
  <c r="AF9" i="19"/>
  <c r="AF8" i="19"/>
  <c r="AF11" i="19"/>
  <c r="AF14" i="19"/>
  <c r="AF24" i="19"/>
  <c r="AF27" i="19"/>
  <c r="AF30" i="19"/>
  <c r="AF40" i="19"/>
  <c r="AF43" i="19"/>
  <c r="AF51" i="19"/>
  <c r="AF59" i="19"/>
  <c r="AF67" i="19"/>
  <c r="AF75" i="19"/>
  <c r="AF6" i="19"/>
  <c r="AF12" i="19"/>
  <c r="AF15" i="19"/>
  <c r="AF18" i="19"/>
  <c r="AF31" i="19"/>
  <c r="AF34" i="19"/>
  <c r="AF72" i="19"/>
  <c r="AF70" i="19"/>
  <c r="AF68" i="19"/>
  <c r="AF55" i="19"/>
  <c r="AF79" i="19"/>
  <c r="AF78" i="19"/>
  <c r="AF76" i="19"/>
  <c r="AF74" i="19"/>
  <c r="AF64" i="19"/>
  <c r="AF63" i="19"/>
  <c r="AF62" i="19"/>
  <c r="AF60" i="19"/>
  <c r="AF58" i="19"/>
  <c r="AF48" i="19"/>
  <c r="AF47" i="19"/>
  <c r="AF46" i="19"/>
  <c r="AF44" i="19"/>
  <c r="AF42" i="19"/>
  <c r="AF38" i="19"/>
  <c r="AF36" i="19"/>
  <c r="AF32" i="19"/>
  <c r="AF28" i="19"/>
  <c r="AF23" i="19"/>
  <c r="AF10" i="19"/>
  <c r="AG8" i="19"/>
  <c r="AG7" i="19"/>
  <c r="AG10" i="19"/>
  <c r="AG23" i="19"/>
  <c r="AG26" i="19"/>
  <c r="AG39" i="19"/>
  <c r="AG42" i="19"/>
  <c r="AG50" i="19"/>
  <c r="AG58" i="19"/>
  <c r="AG66" i="19"/>
  <c r="AG74" i="19"/>
  <c r="AG11" i="19"/>
  <c r="AG14" i="19"/>
  <c r="AG27" i="19"/>
  <c r="AG30" i="19"/>
  <c r="AG41" i="19"/>
  <c r="AG37" i="19"/>
  <c r="AG33" i="19"/>
  <c r="AG29" i="19"/>
  <c r="AG25" i="19"/>
  <c r="AG21" i="19"/>
  <c r="AG17" i="19"/>
  <c r="AG13" i="19"/>
  <c r="AG9" i="19"/>
  <c r="AG6" i="19"/>
  <c r="AF77" i="19"/>
  <c r="AG76" i="19"/>
  <c r="AF73" i="19"/>
  <c r="AG72" i="19"/>
  <c r="AF69" i="19"/>
  <c r="AG68" i="19"/>
  <c r="AF65" i="19"/>
  <c r="AG64" i="19"/>
  <c r="AF61" i="19"/>
  <c r="AG60" i="19"/>
  <c r="AF57" i="19"/>
  <c r="AG56" i="19"/>
  <c r="AF53" i="19"/>
  <c r="AG52" i="19"/>
  <c r="AF49" i="19"/>
  <c r="AG48" i="19"/>
  <c r="AF45" i="19"/>
  <c r="AG44" i="19"/>
  <c r="AF41" i="19"/>
  <c r="AG40" i="19"/>
  <c r="AF37" i="19"/>
  <c r="AG36" i="19"/>
  <c r="AF33" i="19"/>
  <c r="AG32" i="19"/>
  <c r="AF29" i="19"/>
  <c r="AG28" i="19"/>
  <c r="AF25" i="19"/>
  <c r="AG24" i="19"/>
  <c r="AF21" i="19"/>
  <c r="AG20" i="19"/>
  <c r="AF17" i="19"/>
  <c r="AG16" i="19"/>
  <c r="AF13" i="19"/>
  <c r="AG12" i="19"/>
  <c r="X36" i="19" l="1"/>
  <c r="Z36" i="19"/>
  <c r="X69" i="19"/>
  <c r="Z69" i="19"/>
  <c r="X75" i="19"/>
  <c r="Z75" i="19"/>
  <c r="X24" i="19"/>
  <c r="Z24" i="19"/>
  <c r="X32" i="19"/>
  <c r="Z32" i="19"/>
  <c r="X58" i="19"/>
  <c r="Z58" i="19"/>
  <c r="X57" i="19"/>
  <c r="Z57" i="19"/>
  <c r="X46" i="19"/>
  <c r="Z46" i="19"/>
  <c r="X38" i="19"/>
  <c r="Z38" i="19"/>
  <c r="X67" i="19"/>
  <c r="Z67" i="19"/>
  <c r="X19" i="19"/>
  <c r="Z19" i="19"/>
  <c r="X8" i="20"/>
  <c r="Z8" i="20"/>
  <c r="X53" i="19"/>
  <c r="Z53" i="19"/>
  <c r="X14" i="19"/>
  <c r="Z14" i="19"/>
  <c r="X10" i="20"/>
  <c r="Z10" i="20"/>
  <c r="X64" i="19"/>
  <c r="Z64" i="19"/>
  <c r="X13" i="19"/>
  <c r="Z13" i="19"/>
  <c r="X31" i="19"/>
  <c r="Z31" i="19"/>
  <c r="X71" i="19"/>
  <c r="Z71" i="19"/>
  <c r="X25" i="19"/>
  <c r="Z25" i="19"/>
  <c r="X33" i="19"/>
  <c r="Z33" i="19"/>
  <c r="X68" i="19"/>
  <c r="Z68" i="19"/>
  <c r="X17" i="19"/>
  <c r="Z17" i="19"/>
  <c r="X50" i="19"/>
  <c r="Z50" i="19"/>
  <c r="X27" i="19"/>
  <c r="Z27" i="19"/>
  <c r="X8" i="19"/>
  <c r="Z8" i="19"/>
  <c r="X65" i="19"/>
  <c r="Z65" i="19"/>
  <c r="X13" i="20"/>
  <c r="Z13" i="20"/>
  <c r="X44" i="19"/>
  <c r="Z44" i="19"/>
  <c r="X78" i="19"/>
  <c r="Z78" i="19"/>
  <c r="X59" i="19"/>
  <c r="Z59" i="19"/>
  <c r="X42" i="19"/>
  <c r="Z42" i="19"/>
  <c r="X48" i="19"/>
  <c r="Z48" i="19"/>
  <c r="X22" i="19"/>
  <c r="Z22" i="19"/>
  <c r="X79" i="19"/>
  <c r="Z79" i="19"/>
  <c r="X41" i="19"/>
  <c r="Z41" i="19"/>
  <c r="X11" i="20"/>
  <c r="Z11" i="20"/>
  <c r="X63" i="19"/>
  <c r="Z63" i="19"/>
  <c r="X66" i="19"/>
  <c r="Z66" i="19"/>
  <c r="X7" i="20"/>
  <c r="Z7" i="20"/>
  <c r="X28" i="19"/>
  <c r="Z28" i="19"/>
  <c r="X47" i="19"/>
  <c r="Z47" i="19"/>
  <c r="X54" i="19"/>
  <c r="Z54" i="19"/>
  <c r="X45" i="19"/>
  <c r="Z45" i="19"/>
  <c r="X15" i="19"/>
  <c r="Z15" i="19"/>
  <c r="X76" i="19"/>
  <c r="Z76" i="19"/>
  <c r="X49" i="19"/>
  <c r="Z49" i="19"/>
  <c r="X9" i="20"/>
  <c r="Z9" i="20"/>
  <c r="X37" i="19"/>
  <c r="Z37" i="19"/>
  <c r="X40" i="19"/>
  <c r="Z40" i="19"/>
  <c r="X70" i="19"/>
  <c r="Z70" i="19"/>
  <c r="X12" i="19"/>
  <c r="Z12" i="19"/>
  <c r="X23" i="19"/>
  <c r="Z23" i="19"/>
  <c r="X55" i="19"/>
  <c r="Z55" i="19"/>
  <c r="X9" i="19"/>
  <c r="Z9" i="19"/>
  <c r="X39" i="19"/>
  <c r="Z39" i="19"/>
  <c r="X18" i="19"/>
  <c r="Z18" i="19"/>
  <c r="X56" i="19"/>
  <c r="Z56" i="19"/>
  <c r="X35" i="19"/>
  <c r="Z35" i="19"/>
  <c r="X52" i="19"/>
  <c r="Z52" i="19"/>
  <c r="X26" i="19"/>
  <c r="Z26" i="19"/>
  <c r="X62" i="19"/>
  <c r="Z62" i="19"/>
  <c r="X43" i="19"/>
  <c r="Z43" i="19"/>
  <c r="X60" i="19"/>
  <c r="Z60" i="19"/>
  <c r="X21" i="19"/>
  <c r="Z21" i="19"/>
  <c r="X16" i="19"/>
  <c r="Z16" i="19"/>
  <c r="X34" i="19"/>
  <c r="Z34" i="19"/>
  <c r="X30" i="19"/>
  <c r="Z30" i="19"/>
  <c r="X29" i="19"/>
  <c r="Z29" i="19"/>
  <c r="X10" i="19"/>
  <c r="Z10" i="19"/>
  <c r="X74" i="19"/>
  <c r="Z74" i="19"/>
  <c r="X73" i="19"/>
  <c r="Z73" i="19"/>
  <c r="X7" i="19"/>
  <c r="Z7" i="19"/>
  <c r="X20" i="19"/>
  <c r="Z20" i="19"/>
  <c r="X11" i="19"/>
  <c r="Z11" i="19"/>
  <c r="X77" i="19"/>
  <c r="Z77" i="19"/>
  <c r="X72" i="19"/>
  <c r="Z72" i="19"/>
  <c r="X61" i="19"/>
  <c r="Z61" i="19"/>
  <c r="X51" i="19"/>
  <c r="Z51" i="19"/>
</calcChain>
</file>

<file path=xl/sharedStrings.xml><?xml version="1.0" encoding="utf-8"?>
<sst xmlns="http://schemas.openxmlformats.org/spreadsheetml/2006/main" count="458" uniqueCount="178">
  <si>
    <t>広域連合全体</t>
  </si>
  <si>
    <t>豊能医療圏</t>
    <rPh sb="0" eb="2">
      <t>トヨノ</t>
    </rPh>
    <rPh sb="2" eb="4">
      <t>イリョウ</t>
    </rPh>
    <rPh sb="4" eb="5">
      <t>ケン</t>
    </rPh>
    <phoneticPr fontId="31"/>
  </si>
  <si>
    <t>豊中市</t>
  </si>
  <si>
    <t>池田市</t>
  </si>
  <si>
    <t>吹田市</t>
  </si>
  <si>
    <t>箕面市</t>
  </si>
  <si>
    <t>豊能町</t>
  </si>
  <si>
    <t>能勢町</t>
  </si>
  <si>
    <t>三島医療圏</t>
    <rPh sb="0" eb="1">
      <t>ミシマ</t>
    </rPh>
    <rPh sb="1" eb="3">
      <t>イリョウ</t>
    </rPh>
    <rPh sb="3" eb="4">
      <t>ケン</t>
    </rPh>
    <phoneticPr fontId="31"/>
  </si>
  <si>
    <t>高槻市</t>
  </si>
  <si>
    <t>茨木市</t>
  </si>
  <si>
    <t>摂津市</t>
  </si>
  <si>
    <t>島本町</t>
  </si>
  <si>
    <t>北河内医療圏</t>
    <rPh sb="0" eb="2">
      <t>キタカワチ</t>
    </rPh>
    <rPh sb="2" eb="4">
      <t>イリョウ</t>
    </rPh>
    <rPh sb="4" eb="5">
      <t>ケン</t>
    </rPh>
    <phoneticPr fontId="31"/>
  </si>
  <si>
    <t>守口市</t>
  </si>
  <si>
    <t>枚方市</t>
  </si>
  <si>
    <t>寝屋川市</t>
  </si>
  <si>
    <t>大東市</t>
  </si>
  <si>
    <t>門真市</t>
  </si>
  <si>
    <t>四條畷市</t>
  </si>
  <si>
    <t>交野市</t>
  </si>
  <si>
    <t>中河内医療圏</t>
    <rPh sb="0" eb="2">
      <t>ナカガウチ</t>
    </rPh>
    <rPh sb="2" eb="4">
      <t>イリョウ</t>
    </rPh>
    <rPh sb="4" eb="5">
      <t>ケン</t>
    </rPh>
    <phoneticPr fontId="31"/>
  </si>
  <si>
    <t>八尾市</t>
  </si>
  <si>
    <t>柏原市</t>
  </si>
  <si>
    <t>東大阪市</t>
  </si>
  <si>
    <t>南河内医療圏</t>
    <rPh sb="0" eb="2">
      <t>カワチ</t>
    </rPh>
    <rPh sb="2" eb="4">
      <t>イリョウ</t>
    </rPh>
    <rPh sb="4" eb="5">
      <t>ケン</t>
    </rPh>
    <phoneticPr fontId="31"/>
  </si>
  <si>
    <t>富田林市</t>
  </si>
  <si>
    <t>河内長野市</t>
  </si>
  <si>
    <t>松原市</t>
  </si>
  <si>
    <t>羽曳野市</t>
  </si>
  <si>
    <t>藤井寺市</t>
  </si>
  <si>
    <t>大阪狭山市</t>
  </si>
  <si>
    <t>太子町</t>
  </si>
  <si>
    <t>河南町</t>
  </si>
  <si>
    <t>千早赤阪村</t>
  </si>
  <si>
    <t>堺市医療圏</t>
    <rPh sb="0" eb="2">
      <t>サカイシ</t>
    </rPh>
    <rPh sb="2" eb="4">
      <t>イリョウ</t>
    </rPh>
    <rPh sb="4" eb="5">
      <t>ケン</t>
    </rPh>
    <phoneticPr fontId="31"/>
  </si>
  <si>
    <t>堺市</t>
  </si>
  <si>
    <t>堺市堺区</t>
  </si>
  <si>
    <t>堺市中区</t>
  </si>
  <si>
    <t>堺市東区</t>
  </si>
  <si>
    <t>堺市西区</t>
  </si>
  <si>
    <t>堺市南区</t>
  </si>
  <si>
    <t>堺市北区</t>
  </si>
  <si>
    <t>堺市美原区</t>
  </si>
  <si>
    <t>泉州医療圏</t>
    <rPh sb="0" eb="1">
      <t>センシュウ</t>
    </rPh>
    <rPh sb="1" eb="3">
      <t>イリョウ</t>
    </rPh>
    <rPh sb="3" eb="4">
      <t>ケン</t>
    </rPh>
    <phoneticPr fontId="31"/>
  </si>
  <si>
    <t>岸和田市</t>
  </si>
  <si>
    <t>泉大津市</t>
  </si>
  <si>
    <t>貝塚市</t>
  </si>
  <si>
    <t>泉佐野市</t>
  </si>
  <si>
    <t>和泉市</t>
  </si>
  <si>
    <t>高石市</t>
  </si>
  <si>
    <t>泉南市</t>
  </si>
  <si>
    <t>阪南市</t>
  </si>
  <si>
    <t>忠岡町</t>
  </si>
  <si>
    <t>熊取町</t>
  </si>
  <si>
    <t>田尻町</t>
  </si>
  <si>
    <t>岬町</t>
  </si>
  <si>
    <t>大阪市医療圏</t>
    <rPh sb="0" eb="2">
      <t>オオサカシ</t>
    </rPh>
    <rPh sb="2" eb="4">
      <t>イリョウ</t>
    </rPh>
    <rPh sb="4" eb="5">
      <t>ケン</t>
    </rPh>
    <phoneticPr fontId="31"/>
  </si>
  <si>
    <t>大阪市</t>
  </si>
  <si>
    <t>天王寺区</t>
  </si>
  <si>
    <t>西淀川区</t>
  </si>
  <si>
    <t>東淀川区</t>
  </si>
  <si>
    <t>阿倍野区</t>
  </si>
  <si>
    <t>東住吉区</t>
  </si>
  <si>
    <t>住之江区</t>
  </si>
  <si>
    <t>年齢階層</t>
  </si>
  <si>
    <t>A</t>
  </si>
  <si>
    <t>B</t>
  </si>
  <si>
    <t>C</t>
  </si>
  <si>
    <t>D</t>
  </si>
  <si>
    <t>C/A</t>
  </si>
  <si>
    <t>C/B</t>
  </si>
  <si>
    <t>C/D</t>
  </si>
  <si>
    <t>B/A</t>
  </si>
  <si>
    <t>D/A</t>
  </si>
  <si>
    <t>被保険者数(人)</t>
  </si>
  <si>
    <t>レセプト件数(件)</t>
  </si>
  <si>
    <t>医療費(円)</t>
  </si>
  <si>
    <t>被保険者一人当たりの
医療費(円)</t>
  </si>
  <si>
    <t>レセプト一件当たりの
医療費(円)</t>
  </si>
  <si>
    <t>患者一人当たりの
医療費(円)</t>
  </si>
  <si>
    <t>入院外</t>
  </si>
  <si>
    <t>入院</t>
  </si>
  <si>
    <t>調剤</t>
  </si>
  <si>
    <t>合計</t>
  </si>
  <si>
    <t xml:space="preserve"> </t>
  </si>
  <si>
    <t>被保険者一人当たりのレセプト件数(件)</t>
    <rPh sb="0" eb="4">
      <t>ヒホケンシャ</t>
    </rPh>
    <rPh sb="4" eb="6">
      <t>ヒトリ</t>
    </rPh>
    <rPh sb="6" eb="7">
      <t>ア</t>
    </rPh>
    <rPh sb="14" eb="16">
      <t>ケンスウ</t>
    </rPh>
    <rPh sb="17" eb="18">
      <t>ケン</t>
    </rPh>
    <phoneticPr fontId="4"/>
  </si>
  <si>
    <t>グラフ用</t>
    <rPh sb="3" eb="4">
      <t>ヨウ</t>
    </rPh>
    <phoneticPr fontId="4"/>
  </si>
  <si>
    <t>被保険者一人当たりのレセプト件数</t>
    <rPh sb="0" eb="4">
      <t>ヒホケンシャ</t>
    </rPh>
    <rPh sb="4" eb="6">
      <t>ヒトリ</t>
    </rPh>
    <rPh sb="6" eb="7">
      <t>ア</t>
    </rPh>
    <rPh sb="14" eb="16">
      <t>ケンスウ</t>
    </rPh>
    <phoneticPr fontId="4"/>
  </si>
  <si>
    <t>都島区</t>
  </si>
  <si>
    <t>福島区</t>
  </si>
  <si>
    <t>此花区</t>
  </si>
  <si>
    <t>西区</t>
  </si>
  <si>
    <t>港区</t>
  </si>
  <si>
    <t>大正区</t>
  </si>
  <si>
    <t>浪速区</t>
  </si>
  <si>
    <t>東成区</t>
  </si>
  <si>
    <t>生野区</t>
  </si>
  <si>
    <t>旭区</t>
  </si>
  <si>
    <t>城東区</t>
  </si>
  <si>
    <t>住吉区</t>
  </si>
  <si>
    <t>西成区</t>
  </si>
  <si>
    <t>淀川区</t>
  </si>
  <si>
    <t>鶴見区</t>
  </si>
  <si>
    <t>平野区</t>
  </si>
  <si>
    <t>北区</t>
  </si>
  <si>
    <t>中央区</t>
  </si>
  <si>
    <t>被保険者一人当たりの
医療費</t>
    <phoneticPr fontId="4"/>
  </si>
  <si>
    <t>患者一人当たりの
医療費</t>
    <phoneticPr fontId="4"/>
  </si>
  <si>
    <t>レセプト一件当たりの
医療費</t>
    <phoneticPr fontId="4"/>
  </si>
  <si>
    <t>市区町村</t>
    <rPh sb="0" eb="2">
      <t>シク</t>
    </rPh>
    <rPh sb="2" eb="4">
      <t>チョウソン</t>
    </rPh>
    <phoneticPr fontId="4"/>
  </si>
  <si>
    <t>地区</t>
    <rPh sb="0" eb="2">
      <t>チク</t>
    </rPh>
    <phoneticPr fontId="4"/>
  </si>
  <si>
    <t>患者一人当たりの医療費</t>
    <phoneticPr fontId="4"/>
  </si>
  <si>
    <t>レセプト一件当たりの医療費</t>
    <phoneticPr fontId="4"/>
  </si>
  <si>
    <t>被保険者一人当たりの医療費</t>
    <phoneticPr fontId="4"/>
  </si>
  <si>
    <t>被保険者
一人当たりのレセプト件数(件)</t>
    <rPh sb="0" eb="4">
      <t>ヒホケンシャ</t>
    </rPh>
    <rPh sb="5" eb="7">
      <t>ヒトリ</t>
    </rPh>
    <rPh sb="7" eb="8">
      <t>ア</t>
    </rPh>
    <rPh sb="15" eb="17">
      <t>ケンスウ</t>
    </rPh>
    <rPh sb="18" eb="19">
      <t>ケン</t>
    </rPh>
    <phoneticPr fontId="4"/>
  </si>
  <si>
    <t>レセプト
一件当たりの医療費(円)</t>
    <rPh sb="11" eb="13">
      <t>イリョウ</t>
    </rPh>
    <rPh sb="13" eb="14">
      <t>ヒ</t>
    </rPh>
    <phoneticPr fontId="4"/>
  </si>
  <si>
    <t>　　 市区町村別</t>
    <rPh sb="3" eb="5">
      <t>シク</t>
    </rPh>
    <rPh sb="5" eb="7">
      <t>チョウソン</t>
    </rPh>
    <rPh sb="7" eb="8">
      <t>ベツ</t>
    </rPh>
    <phoneticPr fontId="4"/>
  </si>
  <si>
    <t>　 　患者一人当たりの医療費</t>
    <phoneticPr fontId="4"/>
  </si>
  <si>
    <t>65歳～69歳</t>
    <phoneticPr fontId="4"/>
  </si>
  <si>
    <t>70歳～74歳</t>
  </si>
  <si>
    <t>75歳～79歳</t>
  </si>
  <si>
    <t>80歳～84歳</t>
  </si>
  <si>
    <t>85歳～89歳</t>
  </si>
  <si>
    <t>90歳～94歳</t>
  </si>
  <si>
    <t>95歳～</t>
  </si>
  <si>
    <t>　　医療費の状況</t>
    <rPh sb="2" eb="5">
      <t>イリョウヒ</t>
    </rPh>
    <rPh sb="6" eb="8">
      <t>ジョウキョウ</t>
    </rPh>
    <phoneticPr fontId="4"/>
  </si>
  <si>
    <t>　　地区別</t>
    <rPh sb="2" eb="4">
      <t>チク</t>
    </rPh>
    <phoneticPr fontId="4"/>
  </si>
  <si>
    <t>　　被保険者一人当たりの医療費</t>
    <phoneticPr fontId="4"/>
  </si>
  <si>
    <t>　　地区別</t>
    <rPh sb="2" eb="4">
      <t>チク</t>
    </rPh>
    <rPh sb="4" eb="5">
      <t>ベツ</t>
    </rPh>
    <phoneticPr fontId="4"/>
  </si>
  <si>
    <t>　　医療費の状況</t>
    <rPh sb="6" eb="8">
      <t>ジョウキョウ</t>
    </rPh>
    <phoneticPr fontId="4"/>
  </si>
  <si>
    <t>　　市区町村別</t>
    <phoneticPr fontId="4"/>
  </si>
  <si>
    <t xml:space="preserve">   市区町村別</t>
    <rPh sb="3" eb="5">
      <t>シク</t>
    </rPh>
    <rPh sb="5" eb="7">
      <t>チョウソン</t>
    </rPh>
    <rPh sb="7" eb="8">
      <t>ベツ</t>
    </rPh>
    <phoneticPr fontId="4"/>
  </si>
  <si>
    <t xml:space="preserve">   レセプト一件当たりの医療費</t>
    <phoneticPr fontId="4"/>
  </si>
  <si>
    <t xml:space="preserve">    被保険者一人当たりの医療費</t>
    <phoneticPr fontId="4"/>
  </si>
  <si>
    <t xml:space="preserve">    市区町村別</t>
    <rPh sb="4" eb="6">
      <t>シク</t>
    </rPh>
    <rPh sb="6" eb="8">
      <t>チョウソン</t>
    </rPh>
    <rPh sb="8" eb="9">
      <t>ベツ</t>
    </rPh>
    <phoneticPr fontId="4"/>
  </si>
  <si>
    <t>　　広域連合全体</t>
    <rPh sb="2" eb="4">
      <t>コウイキ</t>
    </rPh>
    <rPh sb="4" eb="6">
      <t>レンゴウ</t>
    </rPh>
    <rPh sb="6" eb="8">
      <t>ゼンタイ</t>
    </rPh>
    <phoneticPr fontId="4"/>
  </si>
  <si>
    <t>　 　地区別</t>
    <rPh sb="3" eb="5">
      <t>チク</t>
    </rPh>
    <rPh sb="5" eb="6">
      <t>ベツ</t>
    </rPh>
    <phoneticPr fontId="4"/>
  </si>
  <si>
    <t>　 　被保険者一人当たりのレセプト件数</t>
    <rPh sb="3" eb="7">
      <t>ヒホケンシャ</t>
    </rPh>
    <rPh sb="7" eb="9">
      <t>ヒトリ</t>
    </rPh>
    <rPh sb="9" eb="10">
      <t>ア</t>
    </rPh>
    <rPh sb="17" eb="19">
      <t>ケンスウ</t>
    </rPh>
    <phoneticPr fontId="4"/>
  </si>
  <si>
    <t xml:space="preserve">    被保険者一人当たりのレセプト件数</t>
    <rPh sb="4" eb="8">
      <t>ヒホケンシャ</t>
    </rPh>
    <rPh sb="8" eb="10">
      <t>ヒトリ</t>
    </rPh>
    <rPh sb="10" eb="11">
      <t>ア</t>
    </rPh>
    <rPh sb="18" eb="20">
      <t>ケンスウ</t>
    </rPh>
    <phoneticPr fontId="4"/>
  </si>
  <si>
    <t>資格確認日…1日でも資格があれば分析対象としている。</t>
    <rPh sb="0" eb="2">
      <t>シカク</t>
    </rPh>
    <rPh sb="2" eb="4">
      <t>カクニン</t>
    </rPh>
    <rPh sb="4" eb="5">
      <t>ヒ</t>
    </rPh>
    <phoneticPr fontId="4"/>
  </si>
  <si>
    <t>患者数(人)　</t>
  </si>
  <si>
    <t>被保険者
一人当たりの医療費
(円)</t>
  </si>
  <si>
    <t>患者一人
当たりの
医療費(円)</t>
  </si>
  <si>
    <t>　　レセプト一件当たりの医療費</t>
    <phoneticPr fontId="4"/>
  </si>
  <si>
    <t>　　患者一人当たりの医療費</t>
    <phoneticPr fontId="4"/>
  </si>
  <si>
    <t>　　患者割合</t>
    <rPh sb="2" eb="4">
      <t>カンジャ</t>
    </rPh>
    <rPh sb="4" eb="6">
      <t>ワリアイ</t>
    </rPh>
    <phoneticPr fontId="4"/>
  </si>
  <si>
    <t>　　市区町村別</t>
    <rPh sb="2" eb="4">
      <t>シク</t>
    </rPh>
    <rPh sb="4" eb="6">
      <t>チョウソン</t>
    </rPh>
    <rPh sb="6" eb="7">
      <t>ベツ</t>
    </rPh>
    <phoneticPr fontId="4"/>
  </si>
  <si>
    <t>　　年齢調整前後の被保険者一人当たりの医療費</t>
    <rPh sb="2" eb="4">
      <t>ネンレイ</t>
    </rPh>
    <rPh sb="4" eb="6">
      <t>チョウセイ</t>
    </rPh>
    <rPh sb="6" eb="8">
      <t>ゼンゴ</t>
    </rPh>
    <phoneticPr fontId="4"/>
  </si>
  <si>
    <t>【グラフ用】</t>
    <rPh sb="4" eb="5">
      <t>ヨウ</t>
    </rPh>
    <phoneticPr fontId="4"/>
  </si>
  <si>
    <t>年齢調整前
被保険者一人当たりの
医療費(円)</t>
    <rPh sb="6" eb="10">
      <t>ヒホケンシャ</t>
    </rPh>
    <rPh sb="10" eb="12">
      <t>ヒトリ</t>
    </rPh>
    <rPh sb="12" eb="13">
      <t>ア</t>
    </rPh>
    <rPh sb="17" eb="19">
      <t>イリョウ</t>
    </rPh>
    <rPh sb="19" eb="20">
      <t>ヒ</t>
    </rPh>
    <rPh sb="21" eb="22">
      <t>エン</t>
    </rPh>
    <phoneticPr fontId="4"/>
  </si>
  <si>
    <t>年齢調整後
被保険者一人当たりの
医療費(円)</t>
    <rPh sb="4" eb="5">
      <t>ゴ</t>
    </rPh>
    <rPh sb="6" eb="10">
      <t>ヒホケンシャ</t>
    </rPh>
    <rPh sb="10" eb="12">
      <t>ヒトリ</t>
    </rPh>
    <rPh sb="12" eb="13">
      <t>ア</t>
    </rPh>
    <rPh sb="17" eb="19">
      <t>イリョウ</t>
    </rPh>
    <rPh sb="19" eb="20">
      <t>ヒ</t>
    </rPh>
    <rPh sb="21" eb="22">
      <t>エン</t>
    </rPh>
    <phoneticPr fontId="4"/>
  </si>
  <si>
    <t>年齢調整前被保険者一人当たりの医療費</t>
    <rPh sb="5" eb="9">
      <t>ヒホケンシャ</t>
    </rPh>
    <rPh sb="9" eb="11">
      <t>ヒトリ</t>
    </rPh>
    <rPh sb="11" eb="12">
      <t>ア</t>
    </rPh>
    <rPh sb="15" eb="17">
      <t>イリョウ</t>
    </rPh>
    <rPh sb="17" eb="18">
      <t>ヒ</t>
    </rPh>
    <phoneticPr fontId="4"/>
  </si>
  <si>
    <t>年齢調整後被保険者一人当たりの医療費</t>
    <rPh sb="4" eb="5">
      <t>ゴ</t>
    </rPh>
    <rPh sb="5" eb="9">
      <t>ヒホケンシャ</t>
    </rPh>
    <rPh sb="9" eb="11">
      <t>ヒトリ</t>
    </rPh>
    <rPh sb="11" eb="12">
      <t>ア</t>
    </rPh>
    <rPh sb="15" eb="17">
      <t>イリョウ</t>
    </rPh>
    <rPh sb="17" eb="18">
      <t>ヒ</t>
    </rPh>
    <phoneticPr fontId="4"/>
  </si>
  <si>
    <t>資格確認日…1日でも資格があれば分析対象としている。</t>
    <rPh sb="0" eb="2">
      <t>シカク</t>
    </rPh>
    <rPh sb="2" eb="4">
      <t>カクニン</t>
    </rPh>
    <rPh sb="4" eb="5">
      <t>ビ</t>
    </rPh>
    <rPh sb="7" eb="8">
      <t>ニチ</t>
    </rPh>
    <rPh sb="10" eb="12">
      <t>シカク</t>
    </rPh>
    <rPh sb="16" eb="18">
      <t>ブンセキ</t>
    </rPh>
    <rPh sb="18" eb="20">
      <t>タイショウ</t>
    </rPh>
    <phoneticPr fontId="4"/>
  </si>
  <si>
    <t>　　年齢調整前後の被保険者一人当たりの医療費</t>
    <phoneticPr fontId="4"/>
  </si>
  <si>
    <t>　　【年齢調整前】</t>
    <rPh sb="3" eb="5">
      <t>ネンレイ</t>
    </rPh>
    <rPh sb="5" eb="7">
      <t>チョウセイ</t>
    </rPh>
    <rPh sb="7" eb="8">
      <t>マエ</t>
    </rPh>
    <phoneticPr fontId="4"/>
  </si>
  <si>
    <t>【年齢調整後】</t>
    <rPh sb="1" eb="3">
      <t>ネンレイ</t>
    </rPh>
    <rPh sb="3" eb="5">
      <t>チョウセイ</t>
    </rPh>
    <rPh sb="5" eb="6">
      <t>アト</t>
    </rPh>
    <phoneticPr fontId="4"/>
  </si>
  <si>
    <t>市区町村</t>
    <phoneticPr fontId="4"/>
  </si>
  <si>
    <t>　　被保険者一人当たりの医療費</t>
  </si>
  <si>
    <t>　　地区別</t>
  </si>
  <si>
    <t>　　レセプト一件当たりの医療費</t>
  </si>
  <si>
    <t>　　患者一人当たりの医療費</t>
  </si>
  <si>
    <t>　　患者割合</t>
  </si>
  <si>
    <t>　　被保険者一人当たりのレセプト件数</t>
  </si>
  <si>
    <t>　　市区町村別</t>
  </si>
  <si>
    <t>　　被保険者一人当たりの医療費</t>
    <phoneticPr fontId="4"/>
  </si>
  <si>
    <t>患者一人
当たりの
医療費(円)</t>
    <phoneticPr fontId="4"/>
  </si>
  <si>
    <t>被保険者
一人当たりの医療費
(円)</t>
    <rPh sb="11" eb="14">
      <t>イリョウヒ</t>
    </rPh>
    <phoneticPr fontId="4"/>
  </si>
  <si>
    <t>データ化範囲(分析対象)…入院(DPCを含む)、入院外、調剤の電子レセプト。</t>
  </si>
  <si>
    <t>患者割合(%)
(被保険者数に占める割合)</t>
    <rPh sb="0" eb="2">
      <t>カンジャ</t>
    </rPh>
    <rPh sb="2" eb="4">
      <t>ワリアイ</t>
    </rPh>
    <rPh sb="9" eb="13">
      <t>ヒホケンシャ</t>
    </rPh>
    <rPh sb="13" eb="14">
      <t>スウ</t>
    </rPh>
    <rPh sb="15" eb="16">
      <t>シ</t>
    </rPh>
    <rPh sb="18" eb="20">
      <t>ワリアイ</t>
    </rPh>
    <phoneticPr fontId="3"/>
  </si>
  <si>
    <t>データ化範囲(分析対象)…入院(DPCを含む)、入院外、調剤の電子レセプト。対象診療年月は平成31年4月～令和2年3月診療分(12カ月分)。</t>
    <rPh sb="53" eb="55">
      <t>レイワ</t>
    </rPh>
    <rPh sb="56" eb="57">
      <t>ネン</t>
    </rPh>
    <phoneticPr fontId="4"/>
  </si>
  <si>
    <t>年齢基準日…令和2年3月31日時点。</t>
    <rPh sb="2" eb="4">
      <t>キジュン</t>
    </rPh>
    <rPh sb="4" eb="5">
      <t>ヒ</t>
    </rPh>
    <rPh sb="6" eb="8">
      <t>レイワ</t>
    </rPh>
    <rPh sb="9" eb="10">
      <t>ネン</t>
    </rPh>
    <rPh sb="10" eb="11">
      <t>ヘイネン</t>
    </rPh>
    <rPh sb="11" eb="12">
      <t>ツキ</t>
    </rPh>
    <rPh sb="14" eb="15">
      <t>ニチ</t>
    </rPh>
    <rPh sb="15" eb="17">
      <t>ジテン</t>
    </rPh>
    <phoneticPr fontId="4"/>
  </si>
  <si>
    <t>患者割合
(被保険者数に占める割合)</t>
    <rPh sb="0" eb="2">
      <t>カンジャ</t>
    </rPh>
    <rPh sb="2" eb="4">
      <t>ワリアイ</t>
    </rPh>
    <rPh sb="6" eb="10">
      <t>ヒホケンシャ</t>
    </rPh>
    <rPh sb="10" eb="11">
      <t>スウ</t>
    </rPh>
    <rPh sb="12" eb="13">
      <t>シ</t>
    </rPh>
    <rPh sb="15" eb="17">
      <t>ワリアイ</t>
    </rPh>
    <phoneticPr fontId="3"/>
  </si>
  <si>
    <t>以上</t>
    <rPh sb="0" eb="2">
      <t>イジョウ</t>
    </rPh>
    <phoneticPr fontId="5"/>
  </si>
  <si>
    <t>以下</t>
    <rPh sb="0" eb="2">
      <t>イカ</t>
    </rPh>
    <phoneticPr fontId="5"/>
  </si>
  <si>
    <t>未満</t>
    <rPh sb="0" eb="2">
      <t>ミマン</t>
    </rPh>
    <phoneticPr fontId="5"/>
  </si>
  <si>
    <t>　　　　　　　　　　　　対象診療年月は平成31年4月～令和2年3月診療分(12カ月分)。</t>
    <rPh sb="27" eb="29">
      <t>レイワ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</si>
</sst>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&quot;¥&quot;#,##0_);[Red]\(&quot;¥&quot;#,##0\)"/>
    <numFmt numFmtId="177" formatCode="#,##0_ "/>
    <numFmt numFmtId="178" formatCode="#,##0_ ;[Red]\-#,##0\ "/>
    <numFmt numFmtId="179" formatCode="0.0%"/>
    <numFmt numFmtId="180" formatCode="#,##0.0_ "/>
    <numFmt numFmtId="181" formatCode="#,##0.0_ ;[Red]\-#,##0.0\ "/>
    <numFmt numFmtId="182" formatCode="0_ "/>
    <numFmt numFmtId="183" formatCode="#,##0&quot;円&quot;"/>
    <numFmt numFmtId="184" formatCode="#,##0.0&quot;件&quot;"/>
  </numFmts>
  <fonts count="4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2"/>
      <charset val="128"/>
    </font>
    <font>
      <sz val="11"/>
      <color theme="1"/>
      <name val="ＭＳ Ｐゴシック"/>
      <family val="2"/>
      <scheme val="minor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rgb="FF9C0006"/>
      <name val="ＭＳ Ｐゴシック"/>
      <family val="3"/>
      <charset val="128"/>
      <scheme val="minor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theme="3"/>
      <name val="ＭＳ ゴシック"/>
      <family val="2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9"/>
      <color theme="1"/>
      <name val="ＭＳ ゴシック"/>
      <family val="2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ＦＡ 明朝"/>
      <family val="2"/>
      <charset val="128"/>
    </font>
    <font>
      <sz val="11"/>
      <color indexed="17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2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name val="ＭＳ 明朝"/>
      <family val="1"/>
      <charset val="128"/>
    </font>
    <font>
      <b/>
      <sz val="9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4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AA0A0"/>
        <bgColor indexed="64"/>
      </patternFill>
    </fill>
    <fill>
      <patternFill patternType="solid">
        <fgColor rgb="FFFAD2AA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rgb="FFC8FAC8"/>
        <bgColor indexed="64"/>
      </patternFill>
    </fill>
    <fill>
      <patternFill patternType="solid">
        <fgColor rgb="FFC8C8FA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</borders>
  <cellStyleXfs count="174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3" borderId="8" applyNumberFormat="0" applyAlignment="0" applyProtection="0">
      <alignment vertical="center"/>
    </xf>
    <xf numFmtId="0" fontId="9" fillId="23" borderId="8" applyNumberFormat="0" applyAlignment="0" applyProtection="0">
      <alignment vertical="center"/>
    </xf>
    <xf numFmtId="0" fontId="9" fillId="23" borderId="8" applyNumberFormat="0" applyAlignment="0" applyProtection="0">
      <alignment vertical="center"/>
    </xf>
    <xf numFmtId="0" fontId="9" fillId="23" borderId="8" applyNumberFormat="0" applyAlignment="0" applyProtection="0">
      <alignment vertical="center"/>
    </xf>
    <xf numFmtId="0" fontId="9" fillId="23" borderId="8" applyNumberFormat="0" applyAlignment="0" applyProtection="0">
      <alignment vertical="center"/>
    </xf>
    <xf numFmtId="0" fontId="9" fillId="23" borderId="8" applyNumberFormat="0" applyAlignment="0" applyProtection="0">
      <alignment vertical="center"/>
    </xf>
    <xf numFmtId="0" fontId="9" fillId="23" borderId="8" applyNumberFormat="0" applyAlignment="0" applyProtection="0">
      <alignment vertical="center"/>
    </xf>
    <xf numFmtId="0" fontId="9" fillId="23" borderId="8" applyNumberFormat="0" applyAlignment="0" applyProtection="0">
      <alignment vertical="center"/>
    </xf>
    <xf numFmtId="0" fontId="9" fillId="23" borderId="8" applyNumberFormat="0" applyAlignment="0" applyProtection="0">
      <alignment vertical="center"/>
    </xf>
    <xf numFmtId="0" fontId="9" fillId="23" borderId="8" applyNumberFormat="0" applyAlignment="0" applyProtection="0">
      <alignment vertical="center"/>
    </xf>
    <xf numFmtId="0" fontId="9" fillId="23" borderId="8" applyNumberFormat="0" applyAlignment="0" applyProtection="0">
      <alignment vertical="center"/>
    </xf>
    <xf numFmtId="0" fontId="9" fillId="23" borderId="8" applyNumberFormat="0" applyAlignment="0" applyProtection="0">
      <alignment vertical="center"/>
    </xf>
    <xf numFmtId="0" fontId="9" fillId="23" borderId="8" applyNumberFormat="0" applyAlignment="0" applyProtection="0">
      <alignment vertical="center"/>
    </xf>
    <xf numFmtId="0" fontId="9" fillId="23" borderId="8" applyNumberFormat="0" applyAlignment="0" applyProtection="0">
      <alignment vertical="center"/>
    </xf>
    <xf numFmtId="0" fontId="9" fillId="23" borderId="8" applyNumberFormat="0" applyAlignment="0" applyProtection="0">
      <alignment vertical="center"/>
    </xf>
    <xf numFmtId="0" fontId="9" fillId="23" borderId="8" applyNumberFormat="0" applyAlignment="0" applyProtection="0">
      <alignment vertical="center"/>
    </xf>
    <xf numFmtId="0" fontId="9" fillId="23" borderId="8" applyNumberFormat="0" applyAlignment="0" applyProtection="0">
      <alignment vertical="center"/>
    </xf>
    <xf numFmtId="0" fontId="9" fillId="23" borderId="8" applyNumberFormat="0" applyAlignment="0" applyProtection="0">
      <alignment vertical="center"/>
    </xf>
    <xf numFmtId="0" fontId="9" fillId="23" borderId="8" applyNumberFormat="0" applyAlignment="0" applyProtection="0">
      <alignment vertical="center"/>
    </xf>
    <xf numFmtId="0" fontId="9" fillId="23" borderId="8" applyNumberFormat="0" applyAlignment="0" applyProtection="0">
      <alignment vertical="center"/>
    </xf>
    <xf numFmtId="0" fontId="9" fillId="23" borderId="8" applyNumberFormat="0" applyAlignment="0" applyProtection="0">
      <alignment vertical="center"/>
    </xf>
    <xf numFmtId="0" fontId="9" fillId="23" borderId="8" applyNumberFormat="0" applyAlignment="0" applyProtection="0">
      <alignment vertical="center"/>
    </xf>
    <xf numFmtId="0" fontId="9" fillId="23" borderId="8" applyNumberFormat="0" applyAlignment="0" applyProtection="0">
      <alignment vertical="center"/>
    </xf>
    <xf numFmtId="0" fontId="9" fillId="23" borderId="8" applyNumberFormat="0" applyAlignment="0" applyProtection="0">
      <alignment vertical="center"/>
    </xf>
    <xf numFmtId="0" fontId="9" fillId="23" borderId="8" applyNumberFormat="0" applyAlignment="0" applyProtection="0">
      <alignment vertical="center"/>
    </xf>
    <xf numFmtId="0" fontId="9" fillId="23" borderId="8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4" borderId="2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176" fontId="5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176" fontId="26" fillId="0" borderId="0" applyFont="0" applyFill="0" applyBorder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0" borderId="0">
      <alignment vertical="center"/>
    </xf>
    <xf numFmtId="0" fontId="5" fillId="0" borderId="0"/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/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38" fontId="33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13" fillId="0" borderId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4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2" fillId="0" borderId="0">
      <alignment vertical="center"/>
    </xf>
    <xf numFmtId="0" fontId="1" fillId="0" borderId="0">
      <alignment vertical="center"/>
    </xf>
    <xf numFmtId="0" fontId="4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3" fillId="0" borderId="0"/>
    <xf numFmtId="0" fontId="29" fillId="7" borderId="0" applyNumberFormat="0" applyBorder="0" applyAlignment="0" applyProtection="0">
      <alignment vertical="center"/>
    </xf>
  </cellStyleXfs>
  <cellXfs count="186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4" fillId="0" borderId="0" xfId="0" applyFont="1">
      <alignment vertical="center"/>
    </xf>
    <xf numFmtId="0" fontId="34" fillId="0" borderId="0" xfId="0" applyNumberFormat="1" applyFont="1" applyAlignment="1">
      <alignment vertical="center"/>
    </xf>
    <xf numFmtId="0" fontId="35" fillId="27" borderId="3" xfId="0" applyFont="1" applyFill="1" applyBorder="1" applyAlignment="1">
      <alignment horizontal="center" vertical="center"/>
    </xf>
    <xf numFmtId="0" fontId="35" fillId="27" borderId="22" xfId="0" applyFont="1" applyFill="1" applyBorder="1" applyAlignment="1">
      <alignment horizontal="center" vertical="center"/>
    </xf>
    <xf numFmtId="0" fontId="35" fillId="27" borderId="25" xfId="0" applyFont="1" applyFill="1" applyBorder="1" applyAlignment="1">
      <alignment horizontal="center" vertical="center"/>
    </xf>
    <xf numFmtId="0" fontId="35" fillId="27" borderId="26" xfId="0" applyFont="1" applyFill="1" applyBorder="1" applyAlignment="1">
      <alignment horizontal="center" vertical="center"/>
    </xf>
    <xf numFmtId="0" fontId="35" fillId="27" borderId="18" xfId="0" applyFont="1" applyFill="1" applyBorder="1" applyAlignment="1">
      <alignment horizontal="center" vertical="center"/>
    </xf>
    <xf numFmtId="0" fontId="35" fillId="0" borderId="3" xfId="0" applyFont="1" applyBorder="1" applyAlignment="1">
      <alignment horizontal="center" vertical="center" shrinkToFit="1"/>
    </xf>
    <xf numFmtId="177" fontId="35" fillId="0" borderId="29" xfId="1" applyNumberFormat="1" applyFont="1" applyBorder="1" applyAlignment="1">
      <alignment horizontal="right" vertical="center" shrinkToFit="1"/>
    </xf>
    <xf numFmtId="177" fontId="35" fillId="0" borderId="4" xfId="0" applyNumberFormat="1" applyFont="1" applyBorder="1" applyAlignment="1">
      <alignment horizontal="right" vertical="center" shrinkToFit="1"/>
    </xf>
    <xf numFmtId="180" fontId="35" fillId="0" borderId="4" xfId="0" applyNumberFormat="1" applyFont="1" applyBorder="1" applyAlignment="1">
      <alignment horizontal="right" vertical="center" shrinkToFit="1"/>
    </xf>
    <xf numFmtId="179" fontId="35" fillId="0" borderId="4" xfId="0" applyNumberFormat="1" applyFont="1" applyBorder="1" applyAlignment="1">
      <alignment horizontal="right" vertical="center" shrinkToFit="1"/>
    </xf>
    <xf numFmtId="0" fontId="35" fillId="0" borderId="22" xfId="0" applyFont="1" applyBorder="1">
      <alignment vertical="center"/>
    </xf>
    <xf numFmtId="177" fontId="35" fillId="0" borderId="43" xfId="0" applyNumberFormat="1" applyFont="1" applyBorder="1">
      <alignment vertical="center"/>
    </xf>
    <xf numFmtId="180" fontId="35" fillId="0" borderId="43" xfId="0" applyNumberFormat="1" applyFont="1" applyBorder="1">
      <alignment vertical="center"/>
    </xf>
    <xf numFmtId="177" fontId="35" fillId="0" borderId="3" xfId="0" applyNumberFormat="1" applyFont="1" applyBorder="1" applyAlignment="1">
      <alignment horizontal="right" vertical="center" shrinkToFit="1"/>
    </xf>
    <xf numFmtId="180" fontId="35" fillId="0" borderId="3" xfId="0" applyNumberFormat="1" applyFont="1" applyBorder="1" applyAlignment="1">
      <alignment horizontal="right" vertical="center" shrinkToFit="1"/>
    </xf>
    <xf numFmtId="179" fontId="35" fillId="0" borderId="3" xfId="0" applyNumberFormat="1" applyFont="1" applyBorder="1" applyAlignment="1">
      <alignment horizontal="right" vertical="center" shrinkToFit="1"/>
    </xf>
    <xf numFmtId="177" fontId="35" fillId="0" borderId="32" xfId="1" applyNumberFormat="1" applyFont="1" applyBorder="1" applyAlignment="1">
      <alignment horizontal="right" vertical="center" shrinkToFit="1"/>
    </xf>
    <xf numFmtId="180" fontId="35" fillId="0" borderId="32" xfId="0" applyNumberFormat="1" applyFont="1" applyBorder="1" applyAlignment="1">
      <alignment horizontal="right" vertical="center" shrinkToFit="1"/>
    </xf>
    <xf numFmtId="179" fontId="35" fillId="0" borderId="32" xfId="0" applyNumberFormat="1" applyFont="1" applyBorder="1" applyAlignment="1">
      <alignment horizontal="right" vertical="center" shrinkToFit="1"/>
    </xf>
    <xf numFmtId="180" fontId="35" fillId="0" borderId="7" xfId="0" applyNumberFormat="1" applyFont="1" applyBorder="1" applyAlignment="1">
      <alignment horizontal="right" vertical="center" shrinkToFit="1"/>
    </xf>
    <xf numFmtId="179" fontId="35" fillId="0" borderId="7" xfId="0" applyNumberFormat="1" applyFont="1" applyBorder="1" applyAlignment="1">
      <alignment horizontal="right" vertical="center" shrinkToFit="1"/>
    </xf>
    <xf numFmtId="0" fontId="35" fillId="0" borderId="4" xfId="0" applyFont="1" applyBorder="1" applyAlignment="1">
      <alignment horizontal="center" vertical="center" shrinkToFit="1"/>
    </xf>
    <xf numFmtId="0" fontId="35" fillId="0" borderId="7" xfId="0" applyFont="1" applyBorder="1" applyAlignment="1">
      <alignment horizontal="center" vertical="center"/>
    </xf>
    <xf numFmtId="177" fontId="35" fillId="0" borderId="7" xfId="1" applyNumberFormat="1" applyFont="1" applyBorder="1" applyAlignment="1">
      <alignment horizontal="right" vertical="center" shrinkToFit="1"/>
    </xf>
    <xf numFmtId="177" fontId="35" fillId="0" borderId="24" xfId="1" applyNumberFormat="1" applyFont="1" applyBorder="1" applyAlignment="1">
      <alignment horizontal="right" vertical="center" shrinkToFit="1"/>
    </xf>
    <xf numFmtId="177" fontId="35" fillId="0" borderId="36" xfId="1" applyNumberFormat="1" applyFont="1" applyBorder="1" applyAlignment="1">
      <alignment horizontal="right" vertical="center" shrinkToFit="1"/>
    </xf>
    <xf numFmtId="177" fontId="35" fillId="0" borderId="31" xfId="1" applyNumberFormat="1" applyFont="1" applyBorder="1" applyAlignment="1">
      <alignment horizontal="right" vertical="center" shrinkToFit="1"/>
    </xf>
    <xf numFmtId="177" fontId="35" fillId="0" borderId="6" xfId="1" applyNumberFormat="1" applyFont="1" applyBorder="1" applyAlignment="1">
      <alignment horizontal="right" vertical="center" shrinkToFit="1"/>
    </xf>
    <xf numFmtId="0" fontId="35" fillId="0" borderId="3" xfId="1387" applyFont="1" applyFill="1" applyBorder="1" applyAlignment="1">
      <alignment vertical="center"/>
    </xf>
    <xf numFmtId="0" fontId="35" fillId="0" borderId="3" xfId="1387" applyFont="1" applyBorder="1" applyAlignment="1">
      <alignment vertical="center"/>
    </xf>
    <xf numFmtId="0" fontId="34" fillId="0" borderId="0" xfId="0" applyFont="1" applyFill="1">
      <alignment vertical="center"/>
    </xf>
    <xf numFmtId="0" fontId="35" fillId="0" borderId="0" xfId="0" applyFont="1">
      <alignment vertical="center"/>
    </xf>
    <xf numFmtId="0" fontId="35" fillId="0" borderId="0" xfId="0" applyFont="1" applyFill="1">
      <alignment vertical="center"/>
    </xf>
    <xf numFmtId="0" fontId="35" fillId="0" borderId="0" xfId="0" applyFont="1" applyFill="1" applyBorder="1" applyAlignment="1">
      <alignment horizontal="center" vertical="center" wrapText="1"/>
    </xf>
    <xf numFmtId="177" fontId="35" fillId="0" borderId="18" xfId="1" applyNumberFormat="1" applyFont="1" applyBorder="1" applyAlignment="1">
      <alignment horizontal="right" vertical="center" shrinkToFit="1"/>
    </xf>
    <xf numFmtId="177" fontId="35" fillId="0" borderId="3" xfId="1" applyNumberFormat="1" applyFont="1" applyBorder="1" applyAlignment="1">
      <alignment horizontal="right" vertical="center" shrinkToFit="1"/>
    </xf>
    <xf numFmtId="178" fontId="35" fillId="0" borderId="0" xfId="0" applyNumberFormat="1" applyFont="1" applyFill="1">
      <alignment vertical="center"/>
    </xf>
    <xf numFmtId="181" fontId="35" fillId="0" borderId="0" xfId="0" applyNumberFormat="1" applyFont="1" applyFill="1">
      <alignment vertical="center"/>
    </xf>
    <xf numFmtId="179" fontId="35" fillId="0" borderId="0" xfId="0" applyNumberFormat="1" applyFont="1" applyFill="1">
      <alignment vertical="center"/>
    </xf>
    <xf numFmtId="182" fontId="35" fillId="0" borderId="0" xfId="0" applyNumberFormat="1" applyFont="1" applyFill="1">
      <alignment vertical="center"/>
    </xf>
    <xf numFmtId="182" fontId="34" fillId="0" borderId="0" xfId="0" applyNumberFormat="1" applyFont="1" applyAlignment="1">
      <alignment vertical="center" shrinkToFit="1"/>
    </xf>
    <xf numFmtId="0" fontId="38" fillId="0" borderId="0" xfId="2" applyNumberFormat="1" applyFont="1" applyFill="1" applyBorder="1" applyAlignment="1">
      <alignment vertical="center"/>
    </xf>
    <xf numFmtId="178" fontId="35" fillId="0" borderId="3" xfId="0" applyNumberFormat="1" applyFont="1" applyBorder="1">
      <alignment vertical="center"/>
    </xf>
    <xf numFmtId="181" fontId="35" fillId="0" borderId="3" xfId="0" applyNumberFormat="1" applyFont="1" applyBorder="1">
      <alignment vertical="center"/>
    </xf>
    <xf numFmtId="179" fontId="35" fillId="0" borderId="3" xfId="0" applyNumberFormat="1" applyFont="1" applyBorder="1">
      <alignment vertical="center"/>
    </xf>
    <xf numFmtId="0" fontId="35" fillId="0" borderId="3" xfId="0" applyFont="1" applyBorder="1">
      <alignment vertical="center"/>
    </xf>
    <xf numFmtId="0" fontId="37" fillId="0" borderId="3" xfId="1148" applyFont="1" applyBorder="1" applyAlignment="1" applyProtection="1">
      <alignment vertical="center"/>
      <protection locked="0"/>
    </xf>
    <xf numFmtId="177" fontId="35" fillId="0" borderId="7" xfId="1" applyNumberFormat="1" applyFont="1" applyFill="1" applyBorder="1" applyAlignment="1">
      <alignment horizontal="right" vertical="center" shrinkToFit="1"/>
    </xf>
    <xf numFmtId="177" fontId="35" fillId="0" borderId="30" xfId="1" applyNumberFormat="1" applyFont="1" applyBorder="1" applyAlignment="1">
      <alignment horizontal="right" vertical="center" shrinkToFit="1"/>
    </xf>
    <xf numFmtId="177" fontId="35" fillId="0" borderId="5" xfId="1" applyNumberFormat="1" applyFont="1" applyBorder="1" applyAlignment="1">
      <alignment horizontal="right" vertical="center" shrinkToFit="1"/>
    </xf>
    <xf numFmtId="177" fontId="35" fillId="0" borderId="5" xfId="1" applyNumberFormat="1" applyFont="1" applyFill="1" applyBorder="1" applyAlignment="1">
      <alignment horizontal="right" vertical="center" shrinkToFit="1"/>
    </xf>
    <xf numFmtId="177" fontId="35" fillId="0" borderId="3" xfId="1" applyNumberFormat="1" applyFont="1" applyFill="1" applyBorder="1" applyAlignment="1">
      <alignment horizontal="right" vertical="center" shrinkToFit="1"/>
    </xf>
    <xf numFmtId="0" fontId="34" fillId="0" borderId="0" xfId="0" applyFont="1" applyFill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Alignment="1">
      <alignment vertical="center"/>
    </xf>
    <xf numFmtId="0" fontId="34" fillId="0" borderId="44" xfId="0" applyFont="1" applyFill="1" applyBorder="1" applyAlignment="1">
      <alignment vertical="center"/>
    </xf>
    <xf numFmtId="0" fontId="40" fillId="0" borderId="45" xfId="2" applyNumberFormat="1" applyFont="1" applyFill="1" applyBorder="1" applyAlignment="1">
      <alignment horizontal="center" vertical="center" wrapText="1" shrinkToFit="1"/>
    </xf>
    <xf numFmtId="0" fontId="40" fillId="0" borderId="0" xfId="2" applyNumberFormat="1" applyFont="1" applyFill="1" applyBorder="1" applyAlignment="1">
      <alignment horizontal="center" vertical="center" wrapText="1" shrinkToFit="1"/>
    </xf>
    <xf numFmtId="0" fontId="34" fillId="0" borderId="4" xfId="0" applyFont="1" applyFill="1" applyBorder="1" applyAlignment="1">
      <alignment vertical="center"/>
    </xf>
    <xf numFmtId="0" fontId="34" fillId="0" borderId="21" xfId="0" applyFont="1" applyFill="1" applyBorder="1" applyAlignment="1">
      <alignment vertical="center"/>
    </xf>
    <xf numFmtId="0" fontId="35" fillId="0" borderId="21" xfId="0" applyFont="1" applyBorder="1" applyAlignment="1">
      <alignment horizontal="center" vertical="center" shrinkToFit="1"/>
    </xf>
    <xf numFmtId="0" fontId="35" fillId="0" borderId="3" xfId="1387" applyFont="1" applyFill="1" applyBorder="1">
      <alignment vertical="center"/>
    </xf>
    <xf numFmtId="177" fontId="34" fillId="0" borderId="45" xfId="0" applyNumberFormat="1" applyFont="1" applyFill="1" applyBorder="1" applyAlignment="1">
      <alignment horizontal="right" vertical="center" shrinkToFit="1"/>
    </xf>
    <xf numFmtId="177" fontId="34" fillId="0" borderId="0" xfId="0" applyNumberFormat="1" applyFont="1" applyFill="1" applyBorder="1" applyAlignment="1">
      <alignment horizontal="right" vertical="center" shrinkToFit="1"/>
    </xf>
    <xf numFmtId="177" fontId="37" fillId="0" borderId="3" xfId="0" applyNumberFormat="1" applyFont="1" applyFill="1" applyBorder="1" applyAlignment="1">
      <alignment horizontal="right" vertical="center"/>
    </xf>
    <xf numFmtId="0" fontId="35" fillId="0" borderId="3" xfId="1387" applyFont="1" applyBorder="1">
      <alignment vertical="center"/>
    </xf>
    <xf numFmtId="0" fontId="39" fillId="0" borderId="0" xfId="2" applyNumberFormat="1" applyFont="1" applyFill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5" fillId="0" borderId="0" xfId="0" applyFont="1" applyAlignment="1">
      <alignment vertical="center"/>
    </xf>
    <xf numFmtId="0" fontId="37" fillId="0" borderId="45" xfId="2" applyNumberFormat="1" applyFont="1" applyFill="1" applyBorder="1" applyAlignment="1">
      <alignment horizontal="center" vertical="center" wrapText="1" shrinkToFit="1"/>
    </xf>
    <xf numFmtId="0" fontId="37" fillId="0" borderId="0" xfId="2" applyNumberFormat="1" applyFont="1" applyFill="1" applyBorder="1" applyAlignment="1">
      <alignment horizontal="center" vertical="center" wrapText="1" shrinkToFit="1"/>
    </xf>
    <xf numFmtId="0" fontId="35" fillId="0" borderId="4" xfId="0" applyFont="1" applyFill="1" applyBorder="1" applyAlignment="1">
      <alignment vertical="center"/>
    </xf>
    <xf numFmtId="0" fontId="35" fillId="0" borderId="21" xfId="0" applyFont="1" applyFill="1" applyBorder="1" applyAlignment="1">
      <alignment vertical="center"/>
    </xf>
    <xf numFmtId="177" fontId="35" fillId="0" borderId="45" xfId="0" applyNumberFormat="1" applyFont="1" applyFill="1" applyBorder="1" applyAlignment="1">
      <alignment horizontal="right" vertical="center" shrinkToFit="1"/>
    </xf>
    <xf numFmtId="177" fontId="35" fillId="0" borderId="0" xfId="0" applyNumberFormat="1" applyFont="1" applyFill="1" applyBorder="1" applyAlignment="1">
      <alignment horizontal="right" vertical="center" shrinkToFit="1"/>
    </xf>
    <xf numFmtId="0" fontId="34" fillId="0" borderId="0" xfId="0" applyFont="1" applyBorder="1">
      <alignment vertical="center"/>
    </xf>
    <xf numFmtId="0" fontId="34" fillId="0" borderId="47" xfId="0" applyFont="1" applyBorder="1">
      <alignment vertical="center"/>
    </xf>
    <xf numFmtId="0" fontId="34" fillId="0" borderId="48" xfId="0" applyFont="1" applyBorder="1">
      <alignment vertical="center"/>
    </xf>
    <xf numFmtId="0" fontId="34" fillId="0" borderId="49" xfId="0" applyFont="1" applyBorder="1">
      <alignment vertical="center"/>
    </xf>
    <xf numFmtId="0" fontId="34" fillId="0" borderId="50" xfId="0" applyFont="1" applyBorder="1">
      <alignment vertical="center"/>
    </xf>
    <xf numFmtId="0" fontId="34" fillId="28" borderId="3" xfId="0" applyFont="1" applyFill="1" applyBorder="1">
      <alignment vertical="center"/>
    </xf>
    <xf numFmtId="0" fontId="34" fillId="0" borderId="51" xfId="0" applyFont="1" applyBorder="1" applyAlignment="1">
      <alignment vertical="center"/>
    </xf>
    <xf numFmtId="0" fontId="34" fillId="29" borderId="3" xfId="0" applyFont="1" applyFill="1" applyBorder="1">
      <alignment vertical="center"/>
    </xf>
    <xf numFmtId="0" fontId="34" fillId="30" borderId="3" xfId="0" applyFont="1" applyFill="1" applyBorder="1">
      <alignment vertical="center"/>
    </xf>
    <xf numFmtId="0" fontId="34" fillId="31" borderId="3" xfId="0" applyFont="1" applyFill="1" applyBorder="1">
      <alignment vertical="center"/>
    </xf>
    <xf numFmtId="0" fontId="34" fillId="32" borderId="3" xfId="0" applyFont="1" applyFill="1" applyBorder="1">
      <alignment vertical="center"/>
    </xf>
    <xf numFmtId="0" fontId="34" fillId="0" borderId="52" xfId="0" applyFont="1" applyBorder="1">
      <alignment vertical="center"/>
    </xf>
    <xf numFmtId="0" fontId="34" fillId="0" borderId="53" xfId="0" applyFont="1" applyBorder="1">
      <alignment vertical="center"/>
    </xf>
    <xf numFmtId="0" fontId="34" fillId="0" borderId="54" xfId="0" applyFont="1" applyBorder="1">
      <alignment vertical="center"/>
    </xf>
    <xf numFmtId="0" fontId="34" fillId="0" borderId="51" xfId="0" applyFont="1" applyBorder="1">
      <alignment vertical="center"/>
    </xf>
    <xf numFmtId="179" fontId="34" fillId="0" borderId="0" xfId="1551" applyNumberFormat="1" applyFont="1" applyBorder="1">
      <alignment vertical="center"/>
    </xf>
    <xf numFmtId="179" fontId="34" fillId="0" borderId="0" xfId="1551" applyNumberFormat="1" applyFont="1" applyBorder="1" applyAlignment="1">
      <alignment vertical="center"/>
    </xf>
    <xf numFmtId="0" fontId="34" fillId="0" borderId="54" xfId="0" applyFont="1" applyBorder="1" applyAlignment="1">
      <alignment vertical="center"/>
    </xf>
    <xf numFmtId="177" fontId="37" fillId="0" borderId="7" xfId="1" applyNumberFormat="1" applyFont="1" applyFill="1" applyBorder="1" applyAlignment="1">
      <alignment horizontal="right" vertical="center" shrinkToFit="1"/>
    </xf>
    <xf numFmtId="177" fontId="37" fillId="0" borderId="36" xfId="1" applyNumberFormat="1" applyFont="1" applyBorder="1" applyAlignment="1">
      <alignment horizontal="right" vertical="center" shrinkToFit="1"/>
    </xf>
    <xf numFmtId="177" fontId="37" fillId="0" borderId="30" xfId="1" applyNumberFormat="1" applyFont="1" applyBorder="1" applyAlignment="1">
      <alignment horizontal="right" vertical="center" shrinkToFit="1"/>
    </xf>
    <xf numFmtId="177" fontId="37" fillId="0" borderId="31" xfId="1" applyNumberFormat="1" applyFont="1" applyBorder="1" applyAlignment="1">
      <alignment horizontal="right" vertical="center" shrinkToFit="1"/>
    </xf>
    <xf numFmtId="177" fontId="37" fillId="0" borderId="5" xfId="1" applyNumberFormat="1" applyFont="1" applyBorder="1" applyAlignment="1">
      <alignment horizontal="right" vertical="center" shrinkToFit="1"/>
    </xf>
    <xf numFmtId="177" fontId="37" fillId="0" borderId="5" xfId="1" applyNumberFormat="1" applyFont="1" applyFill="1" applyBorder="1" applyAlignment="1">
      <alignment horizontal="right" vertical="center" shrinkToFit="1"/>
    </xf>
    <xf numFmtId="0" fontId="45" fillId="0" borderId="0" xfId="0" applyFont="1" applyBorder="1">
      <alignment vertical="center"/>
    </xf>
    <xf numFmtId="183" fontId="34" fillId="0" borderId="0" xfId="0" applyNumberFormat="1" applyFont="1" applyBorder="1">
      <alignment vertical="center"/>
    </xf>
    <xf numFmtId="184" fontId="34" fillId="0" borderId="0" xfId="0" applyNumberFormat="1" applyFont="1" applyBorder="1">
      <alignment vertical="center"/>
    </xf>
    <xf numFmtId="183" fontId="34" fillId="0" borderId="0" xfId="0" applyNumberFormat="1" applyFont="1" applyBorder="1" applyAlignment="1">
      <alignment vertical="center" shrinkToFit="1"/>
    </xf>
    <xf numFmtId="177" fontId="35" fillId="0" borderId="26" xfId="0" applyNumberFormat="1" applyFont="1" applyFill="1" applyBorder="1" applyAlignment="1">
      <alignment vertical="center" shrinkToFit="1"/>
    </xf>
    <xf numFmtId="0" fontId="35" fillId="0" borderId="22" xfId="0" applyFont="1" applyFill="1" applyBorder="1" applyAlignment="1">
      <alignment vertical="center" shrinkToFit="1"/>
    </xf>
    <xf numFmtId="177" fontId="35" fillId="0" borderId="43" xfId="0" applyNumberFormat="1" applyFont="1" applyFill="1" applyBorder="1" applyAlignment="1">
      <alignment vertical="center" shrinkToFit="1"/>
    </xf>
    <xf numFmtId="178" fontId="35" fillId="0" borderId="3" xfId="0" applyNumberFormat="1" applyFont="1" applyFill="1" applyBorder="1" applyAlignment="1">
      <alignment vertical="center" shrinkToFit="1"/>
    </xf>
    <xf numFmtId="181" fontId="35" fillId="0" borderId="3" xfId="0" applyNumberFormat="1" applyFont="1" applyFill="1" applyBorder="1" applyAlignment="1">
      <alignment vertical="center" shrinkToFit="1"/>
    </xf>
    <xf numFmtId="179" fontId="35" fillId="0" borderId="3" xfId="0" applyNumberFormat="1" applyFont="1" applyFill="1" applyBorder="1" applyAlignment="1">
      <alignment vertical="center" shrinkToFit="1"/>
    </xf>
    <xf numFmtId="182" fontId="35" fillId="0" borderId="3" xfId="0" applyNumberFormat="1" applyFont="1" applyFill="1" applyBorder="1" applyAlignment="1">
      <alignment vertical="center" shrinkToFit="1"/>
    </xf>
    <xf numFmtId="177" fontId="35" fillId="0" borderId="4" xfId="1" applyNumberFormat="1" applyFont="1" applyFill="1" applyBorder="1" applyAlignment="1">
      <alignment horizontal="right" vertical="center" shrinkToFit="1"/>
    </xf>
    <xf numFmtId="177" fontId="35" fillId="0" borderId="23" xfId="1" applyNumberFormat="1" applyFont="1" applyFill="1" applyBorder="1" applyAlignment="1">
      <alignment horizontal="right" vertical="center" shrinkToFit="1"/>
    </xf>
    <xf numFmtId="177" fontId="35" fillId="0" borderId="27" xfId="1" applyNumberFormat="1" applyFont="1" applyFill="1" applyBorder="1" applyAlignment="1">
      <alignment horizontal="right" vertical="center" shrinkToFit="1"/>
    </xf>
    <xf numFmtId="177" fontId="35" fillId="0" borderId="28" xfId="1" applyNumberFormat="1" applyFont="1" applyFill="1" applyBorder="1" applyAlignment="1">
      <alignment horizontal="right" vertical="center" shrinkToFit="1"/>
    </xf>
    <xf numFmtId="177" fontId="35" fillId="0" borderId="22" xfId="1" applyNumberFormat="1" applyFont="1" applyFill="1" applyBorder="1" applyAlignment="1">
      <alignment horizontal="right" vertical="center" shrinkToFit="1"/>
    </xf>
    <xf numFmtId="177" fontId="35" fillId="0" borderId="25" xfId="1" applyNumberFormat="1" applyFont="1" applyFill="1" applyBorder="1" applyAlignment="1">
      <alignment horizontal="right" vertical="center" shrinkToFit="1"/>
    </xf>
    <xf numFmtId="177" fontId="35" fillId="0" borderId="26" xfId="1" applyNumberFormat="1" applyFont="1" applyFill="1" applyBorder="1" applyAlignment="1">
      <alignment horizontal="right" vertical="center" shrinkToFit="1"/>
    </xf>
    <xf numFmtId="177" fontId="35" fillId="0" borderId="32" xfId="1" applyNumberFormat="1" applyFont="1" applyFill="1" applyBorder="1" applyAlignment="1">
      <alignment horizontal="right" vertical="center" shrinkToFit="1"/>
    </xf>
    <xf numFmtId="177" fontId="35" fillId="0" borderId="33" xfId="1" applyNumberFormat="1" applyFont="1" applyFill="1" applyBorder="1" applyAlignment="1">
      <alignment horizontal="right" vertical="center" shrinkToFit="1"/>
    </xf>
    <xf numFmtId="177" fontId="35" fillId="0" borderId="34" xfId="1" applyNumberFormat="1" applyFont="1" applyFill="1" applyBorder="1" applyAlignment="1">
      <alignment horizontal="right" vertical="center" shrinkToFit="1"/>
    </xf>
    <xf numFmtId="177" fontId="35" fillId="0" borderId="35" xfId="1" applyNumberFormat="1" applyFont="1" applyFill="1" applyBorder="1" applyAlignment="1">
      <alignment horizontal="right" vertical="center" shrinkToFit="1"/>
    </xf>
    <xf numFmtId="177" fontId="35" fillId="0" borderId="4" xfId="0" applyNumberFormat="1" applyFont="1" applyFill="1" applyBorder="1" applyAlignment="1">
      <alignment horizontal="right" vertical="center" shrinkToFit="1"/>
    </xf>
    <xf numFmtId="177" fontId="35" fillId="0" borderId="7" xfId="0" applyNumberFormat="1" applyFont="1" applyFill="1" applyBorder="1" applyAlignment="1">
      <alignment horizontal="right" vertical="center" shrinkToFit="1"/>
    </xf>
    <xf numFmtId="180" fontId="35" fillId="0" borderId="55" xfId="0" applyNumberFormat="1" applyFont="1" applyBorder="1">
      <alignment vertical="center"/>
    </xf>
    <xf numFmtId="0" fontId="35" fillId="0" borderId="57" xfId="0" applyFont="1" applyBorder="1">
      <alignment vertical="center"/>
    </xf>
    <xf numFmtId="179" fontId="35" fillId="0" borderId="58" xfId="0" applyNumberFormat="1" applyFont="1" applyBorder="1">
      <alignment vertical="center"/>
    </xf>
    <xf numFmtId="179" fontId="35" fillId="0" borderId="59" xfId="0" applyNumberFormat="1" applyFont="1" applyBorder="1">
      <alignment vertical="center"/>
    </xf>
    <xf numFmtId="179" fontId="35" fillId="0" borderId="55" xfId="0" applyNumberFormat="1" applyFont="1" applyBorder="1">
      <alignment vertical="center"/>
    </xf>
    <xf numFmtId="180" fontId="34" fillId="0" borderId="0" xfId="0" applyNumberFormat="1" applyFont="1" applyFill="1">
      <alignment vertical="center"/>
    </xf>
    <xf numFmtId="180" fontId="35" fillId="0" borderId="59" xfId="0" applyNumberFormat="1" applyFont="1" applyFill="1" applyBorder="1" applyAlignment="1">
      <alignment vertical="center" shrinkToFit="1"/>
    </xf>
    <xf numFmtId="180" fontId="35" fillId="0" borderId="55" xfId="0" applyNumberFormat="1" applyFont="1" applyFill="1" applyBorder="1">
      <alignment vertical="center"/>
    </xf>
    <xf numFmtId="0" fontId="35" fillId="0" borderId="19" xfId="0" applyFont="1" applyFill="1" applyBorder="1" applyAlignment="1">
      <alignment vertical="center" shrinkToFit="1"/>
    </xf>
    <xf numFmtId="179" fontId="35" fillId="0" borderId="25" xfId="0" applyNumberFormat="1" applyFont="1" applyFill="1" applyBorder="1" applyAlignment="1">
      <alignment vertical="center" shrinkToFit="1"/>
    </xf>
    <xf numFmtId="179" fontId="35" fillId="0" borderId="55" xfId="0" applyNumberFormat="1" applyFont="1" applyFill="1" applyBorder="1" applyAlignment="1">
      <alignment vertical="center" shrinkToFit="1"/>
    </xf>
    <xf numFmtId="0" fontId="44" fillId="27" borderId="4" xfId="0" applyFont="1" applyFill="1" applyBorder="1" applyAlignment="1">
      <alignment horizontal="center" vertical="center" wrapText="1"/>
    </xf>
    <xf numFmtId="0" fontId="44" fillId="27" borderId="21" xfId="0" applyFont="1" applyFill="1" applyBorder="1" applyAlignment="1">
      <alignment horizontal="center" vertical="center" wrapText="1"/>
    </xf>
    <xf numFmtId="0" fontId="35" fillId="27" borderId="4" xfId="0" applyFont="1" applyFill="1" applyBorder="1" applyAlignment="1">
      <alignment horizontal="center" vertical="center" wrapText="1"/>
    </xf>
    <xf numFmtId="0" fontId="35" fillId="27" borderId="21" xfId="0" applyFont="1" applyFill="1" applyBorder="1" applyAlignment="1">
      <alignment horizontal="center" vertical="center" wrapText="1"/>
    </xf>
    <xf numFmtId="0" fontId="35" fillId="27" borderId="4" xfId="0" applyFont="1" applyFill="1" applyBorder="1" applyAlignment="1">
      <alignment horizontal="center" vertical="center"/>
    </xf>
    <xf numFmtId="0" fontId="35" fillId="27" borderId="20" xfId="0" applyFont="1" applyFill="1" applyBorder="1" applyAlignment="1">
      <alignment horizontal="center" vertical="center"/>
    </xf>
    <xf numFmtId="0" fontId="35" fillId="27" borderId="21" xfId="0" applyFont="1" applyFill="1" applyBorder="1" applyAlignment="1">
      <alignment horizontal="center" vertical="center"/>
    </xf>
    <xf numFmtId="0" fontId="35" fillId="27" borderId="3" xfId="0" applyFont="1" applyFill="1" applyBorder="1" applyAlignment="1">
      <alignment horizontal="center" vertical="center"/>
    </xf>
    <xf numFmtId="0" fontId="35" fillId="27" borderId="19" xfId="0" applyFont="1" applyFill="1" applyBorder="1" applyAlignment="1">
      <alignment horizontal="center" vertical="center"/>
    </xf>
    <xf numFmtId="0" fontId="35" fillId="27" borderId="17" xfId="0" applyFont="1" applyFill="1" applyBorder="1" applyAlignment="1">
      <alignment horizontal="center" vertical="center"/>
    </xf>
    <xf numFmtId="0" fontId="35" fillId="27" borderId="18" xfId="0" applyFont="1" applyFill="1" applyBorder="1" applyAlignment="1">
      <alignment horizontal="center" vertical="center"/>
    </xf>
    <xf numFmtId="0" fontId="35" fillId="0" borderId="5" xfId="0" applyFont="1" applyBorder="1" applyAlignment="1">
      <alignment horizontal="center" vertical="center" shrinkToFit="1"/>
    </xf>
    <xf numFmtId="0" fontId="35" fillId="0" borderId="6" xfId="0" applyFont="1" applyBorder="1" applyAlignment="1">
      <alignment horizontal="center" vertical="center" shrinkToFit="1"/>
    </xf>
    <xf numFmtId="0" fontId="35" fillId="0" borderId="37" xfId="0" applyFont="1" applyFill="1" applyBorder="1" applyAlignment="1">
      <alignment horizontal="center" vertical="center" wrapText="1"/>
    </xf>
    <xf numFmtId="0" fontId="35" fillId="0" borderId="38" xfId="0" applyFont="1" applyFill="1" applyBorder="1" applyAlignment="1">
      <alignment horizontal="center" vertical="center" wrapText="1"/>
    </xf>
    <xf numFmtId="0" fontId="35" fillId="0" borderId="41" xfId="0" applyFont="1" applyFill="1" applyBorder="1" applyAlignment="1">
      <alignment horizontal="center" vertical="center" wrapText="1"/>
    </xf>
    <xf numFmtId="0" fontId="35" fillId="0" borderId="42" xfId="0" applyFont="1" applyFill="1" applyBorder="1" applyAlignment="1">
      <alignment horizontal="center" vertical="center" wrapText="1"/>
    </xf>
    <xf numFmtId="0" fontId="35" fillId="0" borderId="22" xfId="0" applyFont="1" applyFill="1" applyBorder="1" applyAlignment="1">
      <alignment horizontal="center" vertical="center" wrapText="1"/>
    </xf>
    <xf numFmtId="0" fontId="35" fillId="0" borderId="26" xfId="0" applyFont="1" applyFill="1" applyBorder="1" applyAlignment="1">
      <alignment horizontal="center" vertical="center" wrapText="1"/>
    </xf>
    <xf numFmtId="0" fontId="35" fillId="0" borderId="23" xfId="0" applyFont="1" applyFill="1" applyBorder="1" applyAlignment="1">
      <alignment horizontal="center" vertical="center" wrapText="1"/>
    </xf>
    <xf numFmtId="0" fontId="35" fillId="0" borderId="28" xfId="0" applyFont="1" applyFill="1" applyBorder="1" applyAlignment="1">
      <alignment horizontal="center" vertical="center" wrapText="1"/>
    </xf>
    <xf numFmtId="0" fontId="35" fillId="0" borderId="39" xfId="0" applyFont="1" applyFill="1" applyBorder="1" applyAlignment="1">
      <alignment horizontal="center" vertical="center" wrapText="1"/>
    </xf>
    <xf numFmtId="0" fontId="35" fillId="0" borderId="40" xfId="0" applyFont="1" applyFill="1" applyBorder="1" applyAlignment="1">
      <alignment horizontal="center" vertical="center" wrapText="1"/>
    </xf>
    <xf numFmtId="0" fontId="35" fillId="0" borderId="56" xfId="0" applyFont="1" applyFill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6" fillId="0" borderId="3" xfId="0" applyFont="1" applyFill="1" applyBorder="1" applyAlignment="1">
      <alignment horizontal="center" vertical="center" wrapText="1"/>
    </xf>
    <xf numFmtId="0" fontId="36" fillId="0" borderId="4" xfId="0" applyFont="1" applyFill="1" applyBorder="1" applyAlignment="1">
      <alignment horizontal="center" vertical="center" wrapText="1"/>
    </xf>
    <xf numFmtId="0" fontId="36" fillId="0" borderId="21" xfId="0" applyFont="1" applyFill="1" applyBorder="1" applyAlignment="1">
      <alignment horizontal="center" vertical="center" wrapText="1"/>
    </xf>
    <xf numFmtId="0" fontId="35" fillId="0" borderId="60" xfId="0" applyFont="1" applyFill="1" applyBorder="1" applyAlignment="1">
      <alignment horizontal="center" vertical="center" wrapText="1"/>
    </xf>
    <xf numFmtId="0" fontId="35" fillId="0" borderId="61" xfId="0" applyFont="1" applyFill="1" applyBorder="1" applyAlignment="1">
      <alignment horizontal="center" vertical="center" wrapText="1"/>
    </xf>
    <xf numFmtId="0" fontId="35" fillId="0" borderId="62" xfId="0" applyFont="1" applyFill="1" applyBorder="1" applyAlignment="1">
      <alignment horizontal="center" vertical="center" wrapText="1"/>
    </xf>
    <xf numFmtId="0" fontId="35" fillId="0" borderId="63" xfId="0" applyFont="1" applyFill="1" applyBorder="1" applyAlignment="1">
      <alignment horizontal="center" vertical="center" wrapText="1"/>
    </xf>
    <xf numFmtId="0" fontId="35" fillId="0" borderId="44" xfId="0" applyFont="1" applyFill="1" applyBorder="1" applyAlignment="1">
      <alignment horizontal="center" vertical="center" wrapText="1"/>
    </xf>
    <xf numFmtId="0" fontId="35" fillId="0" borderId="46" xfId="0" applyFont="1" applyFill="1" applyBorder="1" applyAlignment="1">
      <alignment horizontal="center" vertical="center" wrapText="1"/>
    </xf>
    <xf numFmtId="0" fontId="35" fillId="0" borderId="4" xfId="0" applyFont="1" applyFill="1" applyBorder="1" applyAlignment="1">
      <alignment horizontal="center" vertical="center"/>
    </xf>
    <xf numFmtId="0" fontId="35" fillId="0" borderId="21" xfId="0" applyFont="1" applyFill="1" applyBorder="1" applyAlignment="1">
      <alignment horizontal="center" vertical="center"/>
    </xf>
    <xf numFmtId="0" fontId="35" fillId="0" borderId="3" xfId="0" applyFont="1" applyFill="1" applyBorder="1" applyAlignment="1">
      <alignment horizontal="center" vertical="center" wrapText="1"/>
    </xf>
    <xf numFmtId="0" fontId="39" fillId="0" borderId="4" xfId="2" applyNumberFormat="1" applyFont="1" applyFill="1" applyBorder="1" applyAlignment="1">
      <alignment horizontal="center" vertical="center" wrapText="1" shrinkToFit="1"/>
    </xf>
    <xf numFmtId="0" fontId="39" fillId="0" borderId="21" xfId="2" applyNumberFormat="1" applyFont="1" applyFill="1" applyBorder="1" applyAlignment="1">
      <alignment horizontal="center" vertical="center" wrapText="1" shrinkToFit="1"/>
    </xf>
    <xf numFmtId="0" fontId="35" fillId="27" borderId="4" xfId="0" applyFont="1" applyFill="1" applyBorder="1" applyAlignment="1">
      <alignment vertical="center"/>
    </xf>
    <xf numFmtId="0" fontId="35" fillId="27" borderId="21" xfId="0" applyFont="1" applyFill="1" applyBorder="1" applyAlignment="1">
      <alignment vertical="center"/>
    </xf>
    <xf numFmtId="0" fontId="35" fillId="27" borderId="29" xfId="0" applyFont="1" applyFill="1" applyBorder="1" applyAlignment="1">
      <alignment horizontal="center" vertical="center" shrinkToFit="1"/>
    </xf>
    <xf numFmtId="0" fontId="35" fillId="27" borderId="46" xfId="0" applyFont="1" applyFill="1" applyBorder="1" applyAlignment="1">
      <alignment horizontal="center" vertical="center" shrinkToFit="1"/>
    </xf>
    <xf numFmtId="0" fontId="39" fillId="27" borderId="4" xfId="2" applyNumberFormat="1" applyFont="1" applyFill="1" applyBorder="1" applyAlignment="1">
      <alignment horizontal="center" vertical="center" wrapText="1" shrinkToFit="1"/>
    </xf>
    <xf numFmtId="0" fontId="39" fillId="27" borderId="21" xfId="2" applyNumberFormat="1" applyFont="1" applyFill="1" applyBorder="1" applyAlignment="1">
      <alignment horizontal="center" vertical="center" wrapText="1" shrinkToFit="1"/>
    </xf>
  </cellXfs>
  <cellStyles count="1745">
    <cellStyle name="0,0_x000d__x000a_NA_x000d__x000a_" xfId="1390" xr:uid="{00000000-0005-0000-0000-000000000000}"/>
    <cellStyle name="20% - アクセント 1 10" xfId="3" xr:uid="{00000000-0005-0000-0000-000001000000}"/>
    <cellStyle name="20% - アクセント 1 11" xfId="4" xr:uid="{00000000-0005-0000-0000-000002000000}"/>
    <cellStyle name="20% - アクセント 1 12" xfId="5" xr:uid="{00000000-0005-0000-0000-000003000000}"/>
    <cellStyle name="20% - アクセント 1 13" xfId="6" xr:uid="{00000000-0005-0000-0000-000004000000}"/>
    <cellStyle name="20% - アクセント 1 14" xfId="7" xr:uid="{00000000-0005-0000-0000-000005000000}"/>
    <cellStyle name="20% - アクセント 1 15" xfId="8" xr:uid="{00000000-0005-0000-0000-000006000000}"/>
    <cellStyle name="20% - アクセント 1 16" xfId="9" xr:uid="{00000000-0005-0000-0000-000007000000}"/>
    <cellStyle name="20% - アクセント 1 17" xfId="10" xr:uid="{00000000-0005-0000-0000-000008000000}"/>
    <cellStyle name="20% - アクセント 1 18" xfId="11" xr:uid="{00000000-0005-0000-0000-000009000000}"/>
    <cellStyle name="20% - アクセント 1 19" xfId="12" xr:uid="{00000000-0005-0000-0000-00000A000000}"/>
    <cellStyle name="20% - アクセント 1 2" xfId="13" xr:uid="{00000000-0005-0000-0000-00000B000000}"/>
    <cellStyle name="20% - アクセント 1 2 2" xfId="14" xr:uid="{00000000-0005-0000-0000-00000C000000}"/>
    <cellStyle name="20% - アクセント 1 20" xfId="15" xr:uid="{00000000-0005-0000-0000-00000D000000}"/>
    <cellStyle name="20% - アクセント 1 21" xfId="16" xr:uid="{00000000-0005-0000-0000-00000E000000}"/>
    <cellStyle name="20% - アクセント 1 22" xfId="17" xr:uid="{00000000-0005-0000-0000-00000F000000}"/>
    <cellStyle name="20% - アクセント 1 23" xfId="18" xr:uid="{00000000-0005-0000-0000-000010000000}"/>
    <cellStyle name="20% - アクセント 1 24" xfId="19" xr:uid="{00000000-0005-0000-0000-000011000000}"/>
    <cellStyle name="20% - アクセント 1 25" xfId="20" xr:uid="{00000000-0005-0000-0000-000012000000}"/>
    <cellStyle name="20% - アクセント 1 3" xfId="21" xr:uid="{00000000-0005-0000-0000-000013000000}"/>
    <cellStyle name="20% - アクセント 1 3 2" xfId="22" xr:uid="{00000000-0005-0000-0000-000014000000}"/>
    <cellStyle name="20% - アクセント 1 4" xfId="23" xr:uid="{00000000-0005-0000-0000-000015000000}"/>
    <cellStyle name="20% - アクセント 1 5" xfId="24" xr:uid="{00000000-0005-0000-0000-000016000000}"/>
    <cellStyle name="20% - アクセント 1 6" xfId="25" xr:uid="{00000000-0005-0000-0000-000017000000}"/>
    <cellStyle name="20% - アクセント 1 7" xfId="26" xr:uid="{00000000-0005-0000-0000-000018000000}"/>
    <cellStyle name="20% - アクセント 1 8" xfId="27" xr:uid="{00000000-0005-0000-0000-000019000000}"/>
    <cellStyle name="20% - アクセント 1 9" xfId="28" xr:uid="{00000000-0005-0000-0000-00001A000000}"/>
    <cellStyle name="20% - アクセント 2 10" xfId="29" xr:uid="{00000000-0005-0000-0000-00001B000000}"/>
    <cellStyle name="20% - アクセント 2 11" xfId="30" xr:uid="{00000000-0005-0000-0000-00001C000000}"/>
    <cellStyle name="20% - アクセント 2 12" xfId="31" xr:uid="{00000000-0005-0000-0000-00001D000000}"/>
    <cellStyle name="20% - アクセント 2 13" xfId="32" xr:uid="{00000000-0005-0000-0000-00001E000000}"/>
    <cellStyle name="20% - アクセント 2 14" xfId="33" xr:uid="{00000000-0005-0000-0000-00001F000000}"/>
    <cellStyle name="20% - アクセント 2 15" xfId="34" xr:uid="{00000000-0005-0000-0000-000020000000}"/>
    <cellStyle name="20% - アクセント 2 16" xfId="35" xr:uid="{00000000-0005-0000-0000-000021000000}"/>
    <cellStyle name="20% - アクセント 2 17" xfId="36" xr:uid="{00000000-0005-0000-0000-000022000000}"/>
    <cellStyle name="20% - アクセント 2 18" xfId="37" xr:uid="{00000000-0005-0000-0000-000023000000}"/>
    <cellStyle name="20% - アクセント 2 19" xfId="38" xr:uid="{00000000-0005-0000-0000-000024000000}"/>
    <cellStyle name="20% - アクセント 2 2" xfId="39" xr:uid="{00000000-0005-0000-0000-000025000000}"/>
    <cellStyle name="20% - アクセント 2 2 2" xfId="40" xr:uid="{00000000-0005-0000-0000-000026000000}"/>
    <cellStyle name="20% - アクセント 2 20" xfId="41" xr:uid="{00000000-0005-0000-0000-000027000000}"/>
    <cellStyle name="20% - アクセント 2 21" xfId="42" xr:uid="{00000000-0005-0000-0000-000028000000}"/>
    <cellStyle name="20% - アクセント 2 22" xfId="43" xr:uid="{00000000-0005-0000-0000-000029000000}"/>
    <cellStyle name="20% - アクセント 2 23" xfId="44" xr:uid="{00000000-0005-0000-0000-00002A000000}"/>
    <cellStyle name="20% - アクセント 2 24" xfId="45" xr:uid="{00000000-0005-0000-0000-00002B000000}"/>
    <cellStyle name="20% - アクセント 2 25" xfId="46" xr:uid="{00000000-0005-0000-0000-00002C000000}"/>
    <cellStyle name="20% - アクセント 2 3" xfId="47" xr:uid="{00000000-0005-0000-0000-00002D000000}"/>
    <cellStyle name="20% - アクセント 2 3 2" xfId="48" xr:uid="{00000000-0005-0000-0000-00002E000000}"/>
    <cellStyle name="20% - アクセント 2 4" xfId="49" xr:uid="{00000000-0005-0000-0000-00002F000000}"/>
    <cellStyle name="20% - アクセント 2 5" xfId="50" xr:uid="{00000000-0005-0000-0000-000030000000}"/>
    <cellStyle name="20% - アクセント 2 6" xfId="51" xr:uid="{00000000-0005-0000-0000-000031000000}"/>
    <cellStyle name="20% - アクセント 2 7" xfId="52" xr:uid="{00000000-0005-0000-0000-000032000000}"/>
    <cellStyle name="20% - アクセント 2 8" xfId="53" xr:uid="{00000000-0005-0000-0000-000033000000}"/>
    <cellStyle name="20% - アクセント 2 9" xfId="54" xr:uid="{00000000-0005-0000-0000-000034000000}"/>
    <cellStyle name="20% - アクセント 3 10" xfId="55" xr:uid="{00000000-0005-0000-0000-000035000000}"/>
    <cellStyle name="20% - アクセント 3 11" xfId="56" xr:uid="{00000000-0005-0000-0000-000036000000}"/>
    <cellStyle name="20% - アクセント 3 12" xfId="57" xr:uid="{00000000-0005-0000-0000-000037000000}"/>
    <cellStyle name="20% - アクセント 3 13" xfId="58" xr:uid="{00000000-0005-0000-0000-000038000000}"/>
    <cellStyle name="20% - アクセント 3 14" xfId="59" xr:uid="{00000000-0005-0000-0000-000039000000}"/>
    <cellStyle name="20% - アクセント 3 15" xfId="60" xr:uid="{00000000-0005-0000-0000-00003A000000}"/>
    <cellStyle name="20% - アクセント 3 16" xfId="61" xr:uid="{00000000-0005-0000-0000-00003B000000}"/>
    <cellStyle name="20% - アクセント 3 17" xfId="62" xr:uid="{00000000-0005-0000-0000-00003C000000}"/>
    <cellStyle name="20% - アクセント 3 18" xfId="63" xr:uid="{00000000-0005-0000-0000-00003D000000}"/>
    <cellStyle name="20% - アクセント 3 19" xfId="64" xr:uid="{00000000-0005-0000-0000-00003E000000}"/>
    <cellStyle name="20% - アクセント 3 2" xfId="65" xr:uid="{00000000-0005-0000-0000-00003F000000}"/>
    <cellStyle name="20% - アクセント 3 2 2" xfId="66" xr:uid="{00000000-0005-0000-0000-000040000000}"/>
    <cellStyle name="20% - アクセント 3 20" xfId="67" xr:uid="{00000000-0005-0000-0000-000041000000}"/>
    <cellStyle name="20% - アクセント 3 21" xfId="68" xr:uid="{00000000-0005-0000-0000-000042000000}"/>
    <cellStyle name="20% - アクセント 3 22" xfId="69" xr:uid="{00000000-0005-0000-0000-000043000000}"/>
    <cellStyle name="20% - アクセント 3 23" xfId="70" xr:uid="{00000000-0005-0000-0000-000044000000}"/>
    <cellStyle name="20% - アクセント 3 24" xfId="71" xr:uid="{00000000-0005-0000-0000-000045000000}"/>
    <cellStyle name="20% - アクセント 3 25" xfId="72" xr:uid="{00000000-0005-0000-0000-000046000000}"/>
    <cellStyle name="20% - アクセント 3 3" xfId="73" xr:uid="{00000000-0005-0000-0000-000047000000}"/>
    <cellStyle name="20% - アクセント 3 3 2" xfId="74" xr:uid="{00000000-0005-0000-0000-000048000000}"/>
    <cellStyle name="20% - アクセント 3 4" xfId="75" xr:uid="{00000000-0005-0000-0000-000049000000}"/>
    <cellStyle name="20% - アクセント 3 5" xfId="76" xr:uid="{00000000-0005-0000-0000-00004A000000}"/>
    <cellStyle name="20% - アクセント 3 6" xfId="77" xr:uid="{00000000-0005-0000-0000-00004B000000}"/>
    <cellStyle name="20% - アクセント 3 7" xfId="78" xr:uid="{00000000-0005-0000-0000-00004C000000}"/>
    <cellStyle name="20% - アクセント 3 8" xfId="79" xr:uid="{00000000-0005-0000-0000-00004D000000}"/>
    <cellStyle name="20% - アクセント 3 9" xfId="80" xr:uid="{00000000-0005-0000-0000-00004E000000}"/>
    <cellStyle name="20% - アクセント 4 10" xfId="81" xr:uid="{00000000-0005-0000-0000-00004F000000}"/>
    <cellStyle name="20% - アクセント 4 11" xfId="82" xr:uid="{00000000-0005-0000-0000-000050000000}"/>
    <cellStyle name="20% - アクセント 4 12" xfId="83" xr:uid="{00000000-0005-0000-0000-000051000000}"/>
    <cellStyle name="20% - アクセント 4 13" xfId="84" xr:uid="{00000000-0005-0000-0000-000052000000}"/>
    <cellStyle name="20% - アクセント 4 14" xfId="85" xr:uid="{00000000-0005-0000-0000-000053000000}"/>
    <cellStyle name="20% - アクセント 4 15" xfId="86" xr:uid="{00000000-0005-0000-0000-000054000000}"/>
    <cellStyle name="20% - アクセント 4 16" xfId="87" xr:uid="{00000000-0005-0000-0000-000055000000}"/>
    <cellStyle name="20% - アクセント 4 17" xfId="88" xr:uid="{00000000-0005-0000-0000-000056000000}"/>
    <cellStyle name="20% - アクセント 4 18" xfId="89" xr:uid="{00000000-0005-0000-0000-000057000000}"/>
    <cellStyle name="20% - アクセント 4 19" xfId="90" xr:uid="{00000000-0005-0000-0000-000058000000}"/>
    <cellStyle name="20% - アクセント 4 2" xfId="91" xr:uid="{00000000-0005-0000-0000-000059000000}"/>
    <cellStyle name="20% - アクセント 4 2 2" xfId="92" xr:uid="{00000000-0005-0000-0000-00005A000000}"/>
    <cellStyle name="20% - アクセント 4 20" xfId="93" xr:uid="{00000000-0005-0000-0000-00005B000000}"/>
    <cellStyle name="20% - アクセント 4 21" xfId="94" xr:uid="{00000000-0005-0000-0000-00005C000000}"/>
    <cellStyle name="20% - アクセント 4 22" xfId="95" xr:uid="{00000000-0005-0000-0000-00005D000000}"/>
    <cellStyle name="20% - アクセント 4 23" xfId="96" xr:uid="{00000000-0005-0000-0000-00005E000000}"/>
    <cellStyle name="20% - アクセント 4 24" xfId="97" xr:uid="{00000000-0005-0000-0000-00005F000000}"/>
    <cellStyle name="20% - アクセント 4 25" xfId="98" xr:uid="{00000000-0005-0000-0000-000060000000}"/>
    <cellStyle name="20% - アクセント 4 3" xfId="99" xr:uid="{00000000-0005-0000-0000-000061000000}"/>
    <cellStyle name="20% - アクセント 4 3 2" xfId="100" xr:uid="{00000000-0005-0000-0000-000062000000}"/>
    <cellStyle name="20% - アクセント 4 4" xfId="101" xr:uid="{00000000-0005-0000-0000-000063000000}"/>
    <cellStyle name="20% - アクセント 4 5" xfId="102" xr:uid="{00000000-0005-0000-0000-000064000000}"/>
    <cellStyle name="20% - アクセント 4 6" xfId="103" xr:uid="{00000000-0005-0000-0000-000065000000}"/>
    <cellStyle name="20% - アクセント 4 7" xfId="104" xr:uid="{00000000-0005-0000-0000-000066000000}"/>
    <cellStyle name="20% - アクセント 4 8" xfId="105" xr:uid="{00000000-0005-0000-0000-000067000000}"/>
    <cellStyle name="20% - アクセント 4 9" xfId="106" xr:uid="{00000000-0005-0000-0000-000068000000}"/>
    <cellStyle name="20% - アクセント 5 10" xfId="107" xr:uid="{00000000-0005-0000-0000-000069000000}"/>
    <cellStyle name="20% - アクセント 5 11" xfId="108" xr:uid="{00000000-0005-0000-0000-00006A000000}"/>
    <cellStyle name="20% - アクセント 5 12" xfId="109" xr:uid="{00000000-0005-0000-0000-00006B000000}"/>
    <cellStyle name="20% - アクセント 5 13" xfId="110" xr:uid="{00000000-0005-0000-0000-00006C000000}"/>
    <cellStyle name="20% - アクセント 5 14" xfId="111" xr:uid="{00000000-0005-0000-0000-00006D000000}"/>
    <cellStyle name="20% - アクセント 5 15" xfId="112" xr:uid="{00000000-0005-0000-0000-00006E000000}"/>
    <cellStyle name="20% - アクセント 5 16" xfId="113" xr:uid="{00000000-0005-0000-0000-00006F000000}"/>
    <cellStyle name="20% - アクセント 5 17" xfId="114" xr:uid="{00000000-0005-0000-0000-000070000000}"/>
    <cellStyle name="20% - アクセント 5 18" xfId="115" xr:uid="{00000000-0005-0000-0000-000071000000}"/>
    <cellStyle name="20% - アクセント 5 19" xfId="116" xr:uid="{00000000-0005-0000-0000-000072000000}"/>
    <cellStyle name="20% - アクセント 5 2" xfId="117" xr:uid="{00000000-0005-0000-0000-000073000000}"/>
    <cellStyle name="20% - アクセント 5 2 2" xfId="118" xr:uid="{00000000-0005-0000-0000-000074000000}"/>
    <cellStyle name="20% - アクセント 5 20" xfId="119" xr:uid="{00000000-0005-0000-0000-000075000000}"/>
    <cellStyle name="20% - アクセント 5 21" xfId="120" xr:uid="{00000000-0005-0000-0000-000076000000}"/>
    <cellStyle name="20% - アクセント 5 22" xfId="121" xr:uid="{00000000-0005-0000-0000-000077000000}"/>
    <cellStyle name="20% - アクセント 5 23" xfId="122" xr:uid="{00000000-0005-0000-0000-000078000000}"/>
    <cellStyle name="20% - アクセント 5 24" xfId="123" xr:uid="{00000000-0005-0000-0000-000079000000}"/>
    <cellStyle name="20% - アクセント 5 25" xfId="124" xr:uid="{00000000-0005-0000-0000-00007A000000}"/>
    <cellStyle name="20% - アクセント 5 3" xfId="125" xr:uid="{00000000-0005-0000-0000-00007B000000}"/>
    <cellStyle name="20% - アクセント 5 3 2" xfId="126" xr:uid="{00000000-0005-0000-0000-00007C000000}"/>
    <cellStyle name="20% - アクセント 5 4" xfId="127" xr:uid="{00000000-0005-0000-0000-00007D000000}"/>
    <cellStyle name="20% - アクセント 5 5" xfId="128" xr:uid="{00000000-0005-0000-0000-00007E000000}"/>
    <cellStyle name="20% - アクセント 5 6" xfId="129" xr:uid="{00000000-0005-0000-0000-00007F000000}"/>
    <cellStyle name="20% - アクセント 5 7" xfId="130" xr:uid="{00000000-0005-0000-0000-000080000000}"/>
    <cellStyle name="20% - アクセント 5 8" xfId="131" xr:uid="{00000000-0005-0000-0000-000081000000}"/>
    <cellStyle name="20% - アクセント 5 9" xfId="132" xr:uid="{00000000-0005-0000-0000-000082000000}"/>
    <cellStyle name="20% - アクセント 6 10" xfId="133" xr:uid="{00000000-0005-0000-0000-000083000000}"/>
    <cellStyle name="20% - アクセント 6 11" xfId="134" xr:uid="{00000000-0005-0000-0000-000084000000}"/>
    <cellStyle name="20% - アクセント 6 12" xfId="135" xr:uid="{00000000-0005-0000-0000-000085000000}"/>
    <cellStyle name="20% - アクセント 6 13" xfId="136" xr:uid="{00000000-0005-0000-0000-000086000000}"/>
    <cellStyle name="20% - アクセント 6 14" xfId="137" xr:uid="{00000000-0005-0000-0000-000087000000}"/>
    <cellStyle name="20% - アクセント 6 15" xfId="138" xr:uid="{00000000-0005-0000-0000-000088000000}"/>
    <cellStyle name="20% - アクセント 6 16" xfId="139" xr:uid="{00000000-0005-0000-0000-000089000000}"/>
    <cellStyle name="20% - アクセント 6 17" xfId="140" xr:uid="{00000000-0005-0000-0000-00008A000000}"/>
    <cellStyle name="20% - アクセント 6 18" xfId="141" xr:uid="{00000000-0005-0000-0000-00008B000000}"/>
    <cellStyle name="20% - アクセント 6 19" xfId="142" xr:uid="{00000000-0005-0000-0000-00008C000000}"/>
    <cellStyle name="20% - アクセント 6 2" xfId="143" xr:uid="{00000000-0005-0000-0000-00008D000000}"/>
    <cellStyle name="20% - アクセント 6 2 2" xfId="144" xr:uid="{00000000-0005-0000-0000-00008E000000}"/>
    <cellStyle name="20% - アクセント 6 20" xfId="145" xr:uid="{00000000-0005-0000-0000-00008F000000}"/>
    <cellStyle name="20% - アクセント 6 21" xfId="146" xr:uid="{00000000-0005-0000-0000-000090000000}"/>
    <cellStyle name="20% - アクセント 6 22" xfId="147" xr:uid="{00000000-0005-0000-0000-000091000000}"/>
    <cellStyle name="20% - アクセント 6 23" xfId="148" xr:uid="{00000000-0005-0000-0000-000092000000}"/>
    <cellStyle name="20% - アクセント 6 24" xfId="149" xr:uid="{00000000-0005-0000-0000-000093000000}"/>
    <cellStyle name="20% - アクセント 6 25" xfId="150" xr:uid="{00000000-0005-0000-0000-000094000000}"/>
    <cellStyle name="20% - アクセント 6 3" xfId="151" xr:uid="{00000000-0005-0000-0000-000095000000}"/>
    <cellStyle name="20% - アクセント 6 3 2" xfId="152" xr:uid="{00000000-0005-0000-0000-000096000000}"/>
    <cellStyle name="20% - アクセント 6 4" xfId="153" xr:uid="{00000000-0005-0000-0000-000097000000}"/>
    <cellStyle name="20% - アクセント 6 5" xfId="154" xr:uid="{00000000-0005-0000-0000-000098000000}"/>
    <cellStyle name="20% - アクセント 6 6" xfId="155" xr:uid="{00000000-0005-0000-0000-000099000000}"/>
    <cellStyle name="20% - アクセント 6 7" xfId="156" xr:uid="{00000000-0005-0000-0000-00009A000000}"/>
    <cellStyle name="20% - アクセント 6 8" xfId="157" xr:uid="{00000000-0005-0000-0000-00009B000000}"/>
    <cellStyle name="20% - アクセント 6 9" xfId="158" xr:uid="{00000000-0005-0000-0000-00009C000000}"/>
    <cellStyle name="40% - アクセント 1 10" xfId="159" xr:uid="{00000000-0005-0000-0000-00009D000000}"/>
    <cellStyle name="40% - アクセント 1 11" xfId="160" xr:uid="{00000000-0005-0000-0000-00009E000000}"/>
    <cellStyle name="40% - アクセント 1 12" xfId="161" xr:uid="{00000000-0005-0000-0000-00009F000000}"/>
    <cellStyle name="40% - アクセント 1 13" xfId="162" xr:uid="{00000000-0005-0000-0000-0000A0000000}"/>
    <cellStyle name="40% - アクセント 1 14" xfId="163" xr:uid="{00000000-0005-0000-0000-0000A1000000}"/>
    <cellStyle name="40% - アクセント 1 15" xfId="164" xr:uid="{00000000-0005-0000-0000-0000A2000000}"/>
    <cellStyle name="40% - アクセント 1 16" xfId="165" xr:uid="{00000000-0005-0000-0000-0000A3000000}"/>
    <cellStyle name="40% - アクセント 1 17" xfId="166" xr:uid="{00000000-0005-0000-0000-0000A4000000}"/>
    <cellStyle name="40% - アクセント 1 18" xfId="167" xr:uid="{00000000-0005-0000-0000-0000A5000000}"/>
    <cellStyle name="40% - アクセント 1 19" xfId="168" xr:uid="{00000000-0005-0000-0000-0000A6000000}"/>
    <cellStyle name="40% - アクセント 1 2" xfId="169" xr:uid="{00000000-0005-0000-0000-0000A7000000}"/>
    <cellStyle name="40% - アクセント 1 2 2" xfId="170" xr:uid="{00000000-0005-0000-0000-0000A8000000}"/>
    <cellStyle name="40% - アクセント 1 20" xfId="171" xr:uid="{00000000-0005-0000-0000-0000A9000000}"/>
    <cellStyle name="40% - アクセント 1 21" xfId="172" xr:uid="{00000000-0005-0000-0000-0000AA000000}"/>
    <cellStyle name="40% - アクセント 1 22" xfId="173" xr:uid="{00000000-0005-0000-0000-0000AB000000}"/>
    <cellStyle name="40% - アクセント 1 23" xfId="174" xr:uid="{00000000-0005-0000-0000-0000AC000000}"/>
    <cellStyle name="40% - アクセント 1 24" xfId="175" xr:uid="{00000000-0005-0000-0000-0000AD000000}"/>
    <cellStyle name="40% - アクセント 1 25" xfId="176" xr:uid="{00000000-0005-0000-0000-0000AE000000}"/>
    <cellStyle name="40% - アクセント 1 3" xfId="177" xr:uid="{00000000-0005-0000-0000-0000AF000000}"/>
    <cellStyle name="40% - アクセント 1 3 2" xfId="178" xr:uid="{00000000-0005-0000-0000-0000B0000000}"/>
    <cellStyle name="40% - アクセント 1 4" xfId="179" xr:uid="{00000000-0005-0000-0000-0000B1000000}"/>
    <cellStyle name="40% - アクセント 1 5" xfId="180" xr:uid="{00000000-0005-0000-0000-0000B2000000}"/>
    <cellStyle name="40% - アクセント 1 6" xfId="181" xr:uid="{00000000-0005-0000-0000-0000B3000000}"/>
    <cellStyle name="40% - アクセント 1 7" xfId="182" xr:uid="{00000000-0005-0000-0000-0000B4000000}"/>
    <cellStyle name="40% - アクセント 1 8" xfId="183" xr:uid="{00000000-0005-0000-0000-0000B5000000}"/>
    <cellStyle name="40% - アクセント 1 9" xfId="184" xr:uid="{00000000-0005-0000-0000-0000B6000000}"/>
    <cellStyle name="40% - アクセント 2 10" xfId="185" xr:uid="{00000000-0005-0000-0000-0000B7000000}"/>
    <cellStyle name="40% - アクセント 2 11" xfId="186" xr:uid="{00000000-0005-0000-0000-0000B8000000}"/>
    <cellStyle name="40% - アクセント 2 12" xfId="187" xr:uid="{00000000-0005-0000-0000-0000B9000000}"/>
    <cellStyle name="40% - アクセント 2 13" xfId="188" xr:uid="{00000000-0005-0000-0000-0000BA000000}"/>
    <cellStyle name="40% - アクセント 2 14" xfId="189" xr:uid="{00000000-0005-0000-0000-0000BB000000}"/>
    <cellStyle name="40% - アクセント 2 15" xfId="190" xr:uid="{00000000-0005-0000-0000-0000BC000000}"/>
    <cellStyle name="40% - アクセント 2 16" xfId="191" xr:uid="{00000000-0005-0000-0000-0000BD000000}"/>
    <cellStyle name="40% - アクセント 2 17" xfId="192" xr:uid="{00000000-0005-0000-0000-0000BE000000}"/>
    <cellStyle name="40% - アクセント 2 18" xfId="193" xr:uid="{00000000-0005-0000-0000-0000BF000000}"/>
    <cellStyle name="40% - アクセント 2 19" xfId="194" xr:uid="{00000000-0005-0000-0000-0000C0000000}"/>
    <cellStyle name="40% - アクセント 2 2" xfId="195" xr:uid="{00000000-0005-0000-0000-0000C1000000}"/>
    <cellStyle name="40% - アクセント 2 2 2" xfId="196" xr:uid="{00000000-0005-0000-0000-0000C2000000}"/>
    <cellStyle name="40% - アクセント 2 20" xfId="197" xr:uid="{00000000-0005-0000-0000-0000C3000000}"/>
    <cellStyle name="40% - アクセント 2 21" xfId="198" xr:uid="{00000000-0005-0000-0000-0000C4000000}"/>
    <cellStyle name="40% - アクセント 2 22" xfId="199" xr:uid="{00000000-0005-0000-0000-0000C5000000}"/>
    <cellStyle name="40% - アクセント 2 23" xfId="200" xr:uid="{00000000-0005-0000-0000-0000C6000000}"/>
    <cellStyle name="40% - アクセント 2 24" xfId="201" xr:uid="{00000000-0005-0000-0000-0000C7000000}"/>
    <cellStyle name="40% - アクセント 2 25" xfId="202" xr:uid="{00000000-0005-0000-0000-0000C8000000}"/>
    <cellStyle name="40% - アクセント 2 3" xfId="203" xr:uid="{00000000-0005-0000-0000-0000C9000000}"/>
    <cellStyle name="40% - アクセント 2 3 2" xfId="204" xr:uid="{00000000-0005-0000-0000-0000CA000000}"/>
    <cellStyle name="40% - アクセント 2 4" xfId="205" xr:uid="{00000000-0005-0000-0000-0000CB000000}"/>
    <cellStyle name="40% - アクセント 2 5" xfId="206" xr:uid="{00000000-0005-0000-0000-0000CC000000}"/>
    <cellStyle name="40% - アクセント 2 6" xfId="207" xr:uid="{00000000-0005-0000-0000-0000CD000000}"/>
    <cellStyle name="40% - アクセント 2 7" xfId="208" xr:uid="{00000000-0005-0000-0000-0000CE000000}"/>
    <cellStyle name="40% - アクセント 2 8" xfId="209" xr:uid="{00000000-0005-0000-0000-0000CF000000}"/>
    <cellStyle name="40% - アクセント 2 9" xfId="210" xr:uid="{00000000-0005-0000-0000-0000D0000000}"/>
    <cellStyle name="40% - アクセント 3 10" xfId="211" xr:uid="{00000000-0005-0000-0000-0000D1000000}"/>
    <cellStyle name="40% - アクセント 3 11" xfId="212" xr:uid="{00000000-0005-0000-0000-0000D2000000}"/>
    <cellStyle name="40% - アクセント 3 12" xfId="213" xr:uid="{00000000-0005-0000-0000-0000D3000000}"/>
    <cellStyle name="40% - アクセント 3 13" xfId="214" xr:uid="{00000000-0005-0000-0000-0000D4000000}"/>
    <cellStyle name="40% - アクセント 3 14" xfId="215" xr:uid="{00000000-0005-0000-0000-0000D5000000}"/>
    <cellStyle name="40% - アクセント 3 15" xfId="216" xr:uid="{00000000-0005-0000-0000-0000D6000000}"/>
    <cellStyle name="40% - アクセント 3 16" xfId="217" xr:uid="{00000000-0005-0000-0000-0000D7000000}"/>
    <cellStyle name="40% - アクセント 3 17" xfId="218" xr:uid="{00000000-0005-0000-0000-0000D8000000}"/>
    <cellStyle name="40% - アクセント 3 18" xfId="219" xr:uid="{00000000-0005-0000-0000-0000D9000000}"/>
    <cellStyle name="40% - アクセント 3 19" xfId="220" xr:uid="{00000000-0005-0000-0000-0000DA000000}"/>
    <cellStyle name="40% - アクセント 3 2" xfId="221" xr:uid="{00000000-0005-0000-0000-0000DB000000}"/>
    <cellStyle name="40% - アクセント 3 2 2" xfId="222" xr:uid="{00000000-0005-0000-0000-0000DC000000}"/>
    <cellStyle name="40% - アクセント 3 20" xfId="223" xr:uid="{00000000-0005-0000-0000-0000DD000000}"/>
    <cellStyle name="40% - アクセント 3 21" xfId="224" xr:uid="{00000000-0005-0000-0000-0000DE000000}"/>
    <cellStyle name="40% - アクセント 3 22" xfId="225" xr:uid="{00000000-0005-0000-0000-0000DF000000}"/>
    <cellStyle name="40% - アクセント 3 23" xfId="226" xr:uid="{00000000-0005-0000-0000-0000E0000000}"/>
    <cellStyle name="40% - アクセント 3 24" xfId="227" xr:uid="{00000000-0005-0000-0000-0000E1000000}"/>
    <cellStyle name="40% - アクセント 3 25" xfId="228" xr:uid="{00000000-0005-0000-0000-0000E2000000}"/>
    <cellStyle name="40% - アクセント 3 3" xfId="229" xr:uid="{00000000-0005-0000-0000-0000E3000000}"/>
    <cellStyle name="40% - アクセント 3 3 2" xfId="230" xr:uid="{00000000-0005-0000-0000-0000E4000000}"/>
    <cellStyle name="40% - アクセント 3 4" xfId="231" xr:uid="{00000000-0005-0000-0000-0000E5000000}"/>
    <cellStyle name="40% - アクセント 3 5" xfId="232" xr:uid="{00000000-0005-0000-0000-0000E6000000}"/>
    <cellStyle name="40% - アクセント 3 6" xfId="233" xr:uid="{00000000-0005-0000-0000-0000E7000000}"/>
    <cellStyle name="40% - アクセント 3 7" xfId="234" xr:uid="{00000000-0005-0000-0000-0000E8000000}"/>
    <cellStyle name="40% - アクセント 3 8" xfId="235" xr:uid="{00000000-0005-0000-0000-0000E9000000}"/>
    <cellStyle name="40% - アクセント 3 9" xfId="236" xr:uid="{00000000-0005-0000-0000-0000EA000000}"/>
    <cellStyle name="40% - アクセント 4 10" xfId="237" xr:uid="{00000000-0005-0000-0000-0000EB000000}"/>
    <cellStyle name="40% - アクセント 4 11" xfId="238" xr:uid="{00000000-0005-0000-0000-0000EC000000}"/>
    <cellStyle name="40% - アクセント 4 12" xfId="239" xr:uid="{00000000-0005-0000-0000-0000ED000000}"/>
    <cellStyle name="40% - アクセント 4 13" xfId="240" xr:uid="{00000000-0005-0000-0000-0000EE000000}"/>
    <cellStyle name="40% - アクセント 4 14" xfId="241" xr:uid="{00000000-0005-0000-0000-0000EF000000}"/>
    <cellStyle name="40% - アクセント 4 15" xfId="242" xr:uid="{00000000-0005-0000-0000-0000F0000000}"/>
    <cellStyle name="40% - アクセント 4 16" xfId="243" xr:uid="{00000000-0005-0000-0000-0000F1000000}"/>
    <cellStyle name="40% - アクセント 4 17" xfId="244" xr:uid="{00000000-0005-0000-0000-0000F2000000}"/>
    <cellStyle name="40% - アクセント 4 18" xfId="245" xr:uid="{00000000-0005-0000-0000-0000F3000000}"/>
    <cellStyle name="40% - アクセント 4 19" xfId="246" xr:uid="{00000000-0005-0000-0000-0000F4000000}"/>
    <cellStyle name="40% - アクセント 4 2" xfId="247" xr:uid="{00000000-0005-0000-0000-0000F5000000}"/>
    <cellStyle name="40% - アクセント 4 2 2" xfId="248" xr:uid="{00000000-0005-0000-0000-0000F6000000}"/>
    <cellStyle name="40% - アクセント 4 20" xfId="249" xr:uid="{00000000-0005-0000-0000-0000F7000000}"/>
    <cellStyle name="40% - アクセント 4 21" xfId="250" xr:uid="{00000000-0005-0000-0000-0000F8000000}"/>
    <cellStyle name="40% - アクセント 4 22" xfId="251" xr:uid="{00000000-0005-0000-0000-0000F9000000}"/>
    <cellStyle name="40% - アクセント 4 23" xfId="252" xr:uid="{00000000-0005-0000-0000-0000FA000000}"/>
    <cellStyle name="40% - アクセント 4 24" xfId="253" xr:uid="{00000000-0005-0000-0000-0000FB000000}"/>
    <cellStyle name="40% - アクセント 4 25" xfId="254" xr:uid="{00000000-0005-0000-0000-0000FC000000}"/>
    <cellStyle name="40% - アクセント 4 3" xfId="255" xr:uid="{00000000-0005-0000-0000-0000FD000000}"/>
    <cellStyle name="40% - アクセント 4 3 2" xfId="256" xr:uid="{00000000-0005-0000-0000-0000FE000000}"/>
    <cellStyle name="40% - アクセント 4 4" xfId="257" xr:uid="{00000000-0005-0000-0000-0000FF000000}"/>
    <cellStyle name="40% - アクセント 4 5" xfId="258" xr:uid="{00000000-0005-0000-0000-000000010000}"/>
    <cellStyle name="40% - アクセント 4 6" xfId="259" xr:uid="{00000000-0005-0000-0000-000001010000}"/>
    <cellStyle name="40% - アクセント 4 7" xfId="260" xr:uid="{00000000-0005-0000-0000-000002010000}"/>
    <cellStyle name="40% - アクセント 4 8" xfId="261" xr:uid="{00000000-0005-0000-0000-000003010000}"/>
    <cellStyle name="40% - アクセント 4 9" xfId="262" xr:uid="{00000000-0005-0000-0000-000004010000}"/>
    <cellStyle name="40% - アクセント 5 10" xfId="263" xr:uid="{00000000-0005-0000-0000-000005010000}"/>
    <cellStyle name="40% - アクセント 5 11" xfId="264" xr:uid="{00000000-0005-0000-0000-000006010000}"/>
    <cellStyle name="40% - アクセント 5 12" xfId="265" xr:uid="{00000000-0005-0000-0000-000007010000}"/>
    <cellStyle name="40% - アクセント 5 13" xfId="266" xr:uid="{00000000-0005-0000-0000-000008010000}"/>
    <cellStyle name="40% - アクセント 5 14" xfId="267" xr:uid="{00000000-0005-0000-0000-000009010000}"/>
    <cellStyle name="40% - アクセント 5 15" xfId="268" xr:uid="{00000000-0005-0000-0000-00000A010000}"/>
    <cellStyle name="40% - アクセント 5 16" xfId="269" xr:uid="{00000000-0005-0000-0000-00000B010000}"/>
    <cellStyle name="40% - アクセント 5 17" xfId="270" xr:uid="{00000000-0005-0000-0000-00000C010000}"/>
    <cellStyle name="40% - アクセント 5 18" xfId="271" xr:uid="{00000000-0005-0000-0000-00000D010000}"/>
    <cellStyle name="40% - アクセント 5 19" xfId="272" xr:uid="{00000000-0005-0000-0000-00000E010000}"/>
    <cellStyle name="40% - アクセント 5 2" xfId="273" xr:uid="{00000000-0005-0000-0000-00000F010000}"/>
    <cellStyle name="40% - アクセント 5 2 2" xfId="274" xr:uid="{00000000-0005-0000-0000-000010010000}"/>
    <cellStyle name="40% - アクセント 5 20" xfId="275" xr:uid="{00000000-0005-0000-0000-000011010000}"/>
    <cellStyle name="40% - アクセント 5 21" xfId="276" xr:uid="{00000000-0005-0000-0000-000012010000}"/>
    <cellStyle name="40% - アクセント 5 22" xfId="277" xr:uid="{00000000-0005-0000-0000-000013010000}"/>
    <cellStyle name="40% - アクセント 5 23" xfId="278" xr:uid="{00000000-0005-0000-0000-000014010000}"/>
    <cellStyle name="40% - アクセント 5 24" xfId="279" xr:uid="{00000000-0005-0000-0000-000015010000}"/>
    <cellStyle name="40% - アクセント 5 25" xfId="280" xr:uid="{00000000-0005-0000-0000-000016010000}"/>
    <cellStyle name="40% - アクセント 5 3" xfId="281" xr:uid="{00000000-0005-0000-0000-000017010000}"/>
    <cellStyle name="40% - アクセント 5 3 2" xfId="282" xr:uid="{00000000-0005-0000-0000-000018010000}"/>
    <cellStyle name="40% - アクセント 5 4" xfId="283" xr:uid="{00000000-0005-0000-0000-000019010000}"/>
    <cellStyle name="40% - アクセント 5 5" xfId="284" xr:uid="{00000000-0005-0000-0000-00001A010000}"/>
    <cellStyle name="40% - アクセント 5 6" xfId="285" xr:uid="{00000000-0005-0000-0000-00001B010000}"/>
    <cellStyle name="40% - アクセント 5 7" xfId="286" xr:uid="{00000000-0005-0000-0000-00001C010000}"/>
    <cellStyle name="40% - アクセント 5 8" xfId="287" xr:uid="{00000000-0005-0000-0000-00001D010000}"/>
    <cellStyle name="40% - アクセント 5 9" xfId="288" xr:uid="{00000000-0005-0000-0000-00001E010000}"/>
    <cellStyle name="40% - アクセント 6 10" xfId="289" xr:uid="{00000000-0005-0000-0000-00001F010000}"/>
    <cellStyle name="40% - アクセント 6 11" xfId="290" xr:uid="{00000000-0005-0000-0000-000020010000}"/>
    <cellStyle name="40% - アクセント 6 12" xfId="291" xr:uid="{00000000-0005-0000-0000-000021010000}"/>
    <cellStyle name="40% - アクセント 6 13" xfId="292" xr:uid="{00000000-0005-0000-0000-000022010000}"/>
    <cellStyle name="40% - アクセント 6 14" xfId="293" xr:uid="{00000000-0005-0000-0000-000023010000}"/>
    <cellStyle name="40% - アクセント 6 15" xfId="294" xr:uid="{00000000-0005-0000-0000-000024010000}"/>
    <cellStyle name="40% - アクセント 6 16" xfId="295" xr:uid="{00000000-0005-0000-0000-000025010000}"/>
    <cellStyle name="40% - アクセント 6 17" xfId="296" xr:uid="{00000000-0005-0000-0000-000026010000}"/>
    <cellStyle name="40% - アクセント 6 18" xfId="297" xr:uid="{00000000-0005-0000-0000-000027010000}"/>
    <cellStyle name="40% - アクセント 6 19" xfId="298" xr:uid="{00000000-0005-0000-0000-000028010000}"/>
    <cellStyle name="40% - アクセント 6 2" xfId="299" xr:uid="{00000000-0005-0000-0000-000029010000}"/>
    <cellStyle name="40% - アクセント 6 2 2" xfId="300" xr:uid="{00000000-0005-0000-0000-00002A010000}"/>
    <cellStyle name="40% - アクセント 6 20" xfId="301" xr:uid="{00000000-0005-0000-0000-00002B010000}"/>
    <cellStyle name="40% - アクセント 6 21" xfId="302" xr:uid="{00000000-0005-0000-0000-00002C010000}"/>
    <cellStyle name="40% - アクセント 6 22" xfId="303" xr:uid="{00000000-0005-0000-0000-00002D010000}"/>
    <cellStyle name="40% - アクセント 6 23" xfId="304" xr:uid="{00000000-0005-0000-0000-00002E010000}"/>
    <cellStyle name="40% - アクセント 6 24" xfId="305" xr:uid="{00000000-0005-0000-0000-00002F010000}"/>
    <cellStyle name="40% - アクセント 6 25" xfId="306" xr:uid="{00000000-0005-0000-0000-000030010000}"/>
    <cellStyle name="40% - アクセント 6 3" xfId="307" xr:uid="{00000000-0005-0000-0000-000031010000}"/>
    <cellStyle name="40% - アクセント 6 3 2" xfId="308" xr:uid="{00000000-0005-0000-0000-000032010000}"/>
    <cellStyle name="40% - アクセント 6 4" xfId="309" xr:uid="{00000000-0005-0000-0000-000033010000}"/>
    <cellStyle name="40% - アクセント 6 5" xfId="310" xr:uid="{00000000-0005-0000-0000-000034010000}"/>
    <cellStyle name="40% - アクセント 6 6" xfId="311" xr:uid="{00000000-0005-0000-0000-000035010000}"/>
    <cellStyle name="40% - アクセント 6 7" xfId="312" xr:uid="{00000000-0005-0000-0000-000036010000}"/>
    <cellStyle name="40% - アクセント 6 8" xfId="313" xr:uid="{00000000-0005-0000-0000-000037010000}"/>
    <cellStyle name="40% - アクセント 6 9" xfId="314" xr:uid="{00000000-0005-0000-0000-000038010000}"/>
    <cellStyle name="60% - アクセント 1 10" xfId="315" xr:uid="{00000000-0005-0000-0000-000039010000}"/>
    <cellStyle name="60% - アクセント 1 11" xfId="316" xr:uid="{00000000-0005-0000-0000-00003A010000}"/>
    <cellStyle name="60% - アクセント 1 12" xfId="317" xr:uid="{00000000-0005-0000-0000-00003B010000}"/>
    <cellStyle name="60% - アクセント 1 13" xfId="318" xr:uid="{00000000-0005-0000-0000-00003C010000}"/>
    <cellStyle name="60% - アクセント 1 14" xfId="319" xr:uid="{00000000-0005-0000-0000-00003D010000}"/>
    <cellStyle name="60% - アクセント 1 15" xfId="320" xr:uid="{00000000-0005-0000-0000-00003E010000}"/>
    <cellStyle name="60% - アクセント 1 16" xfId="321" xr:uid="{00000000-0005-0000-0000-00003F010000}"/>
    <cellStyle name="60% - アクセント 1 17" xfId="322" xr:uid="{00000000-0005-0000-0000-000040010000}"/>
    <cellStyle name="60% - アクセント 1 18" xfId="323" xr:uid="{00000000-0005-0000-0000-000041010000}"/>
    <cellStyle name="60% - アクセント 1 19" xfId="324" xr:uid="{00000000-0005-0000-0000-000042010000}"/>
    <cellStyle name="60% - アクセント 1 2" xfId="325" xr:uid="{00000000-0005-0000-0000-000043010000}"/>
    <cellStyle name="60% - アクセント 1 2 2" xfId="326" xr:uid="{00000000-0005-0000-0000-000044010000}"/>
    <cellStyle name="60% - アクセント 1 20" xfId="327" xr:uid="{00000000-0005-0000-0000-000045010000}"/>
    <cellStyle name="60% - アクセント 1 21" xfId="328" xr:uid="{00000000-0005-0000-0000-000046010000}"/>
    <cellStyle name="60% - アクセント 1 22" xfId="329" xr:uid="{00000000-0005-0000-0000-000047010000}"/>
    <cellStyle name="60% - アクセント 1 23" xfId="330" xr:uid="{00000000-0005-0000-0000-000048010000}"/>
    <cellStyle name="60% - アクセント 1 24" xfId="331" xr:uid="{00000000-0005-0000-0000-000049010000}"/>
    <cellStyle name="60% - アクセント 1 25" xfId="332" xr:uid="{00000000-0005-0000-0000-00004A010000}"/>
    <cellStyle name="60% - アクセント 1 3" xfId="333" xr:uid="{00000000-0005-0000-0000-00004B010000}"/>
    <cellStyle name="60% - アクセント 1 3 2" xfId="334" xr:uid="{00000000-0005-0000-0000-00004C010000}"/>
    <cellStyle name="60% - アクセント 1 4" xfId="335" xr:uid="{00000000-0005-0000-0000-00004D010000}"/>
    <cellStyle name="60% - アクセント 1 5" xfId="336" xr:uid="{00000000-0005-0000-0000-00004E010000}"/>
    <cellStyle name="60% - アクセント 1 6" xfId="337" xr:uid="{00000000-0005-0000-0000-00004F010000}"/>
    <cellStyle name="60% - アクセント 1 7" xfId="338" xr:uid="{00000000-0005-0000-0000-000050010000}"/>
    <cellStyle name="60% - アクセント 1 8" xfId="339" xr:uid="{00000000-0005-0000-0000-000051010000}"/>
    <cellStyle name="60% - アクセント 1 9" xfId="340" xr:uid="{00000000-0005-0000-0000-000052010000}"/>
    <cellStyle name="60% - アクセント 2 10" xfId="341" xr:uid="{00000000-0005-0000-0000-000053010000}"/>
    <cellStyle name="60% - アクセント 2 11" xfId="342" xr:uid="{00000000-0005-0000-0000-000054010000}"/>
    <cellStyle name="60% - アクセント 2 12" xfId="343" xr:uid="{00000000-0005-0000-0000-000055010000}"/>
    <cellStyle name="60% - アクセント 2 13" xfId="344" xr:uid="{00000000-0005-0000-0000-000056010000}"/>
    <cellStyle name="60% - アクセント 2 14" xfId="345" xr:uid="{00000000-0005-0000-0000-000057010000}"/>
    <cellStyle name="60% - アクセント 2 15" xfId="346" xr:uid="{00000000-0005-0000-0000-000058010000}"/>
    <cellStyle name="60% - アクセント 2 16" xfId="347" xr:uid="{00000000-0005-0000-0000-000059010000}"/>
    <cellStyle name="60% - アクセント 2 17" xfId="348" xr:uid="{00000000-0005-0000-0000-00005A010000}"/>
    <cellStyle name="60% - アクセント 2 18" xfId="349" xr:uid="{00000000-0005-0000-0000-00005B010000}"/>
    <cellStyle name="60% - アクセント 2 19" xfId="350" xr:uid="{00000000-0005-0000-0000-00005C010000}"/>
    <cellStyle name="60% - アクセント 2 2" xfId="351" xr:uid="{00000000-0005-0000-0000-00005D010000}"/>
    <cellStyle name="60% - アクセント 2 2 2" xfId="352" xr:uid="{00000000-0005-0000-0000-00005E010000}"/>
    <cellStyle name="60% - アクセント 2 20" xfId="353" xr:uid="{00000000-0005-0000-0000-00005F010000}"/>
    <cellStyle name="60% - アクセント 2 21" xfId="354" xr:uid="{00000000-0005-0000-0000-000060010000}"/>
    <cellStyle name="60% - アクセント 2 22" xfId="355" xr:uid="{00000000-0005-0000-0000-000061010000}"/>
    <cellStyle name="60% - アクセント 2 23" xfId="356" xr:uid="{00000000-0005-0000-0000-000062010000}"/>
    <cellStyle name="60% - アクセント 2 24" xfId="357" xr:uid="{00000000-0005-0000-0000-000063010000}"/>
    <cellStyle name="60% - アクセント 2 25" xfId="358" xr:uid="{00000000-0005-0000-0000-000064010000}"/>
    <cellStyle name="60% - アクセント 2 3" xfId="359" xr:uid="{00000000-0005-0000-0000-000065010000}"/>
    <cellStyle name="60% - アクセント 2 3 2" xfId="360" xr:uid="{00000000-0005-0000-0000-000066010000}"/>
    <cellStyle name="60% - アクセント 2 4" xfId="361" xr:uid="{00000000-0005-0000-0000-000067010000}"/>
    <cellStyle name="60% - アクセント 2 5" xfId="362" xr:uid="{00000000-0005-0000-0000-000068010000}"/>
    <cellStyle name="60% - アクセント 2 6" xfId="363" xr:uid="{00000000-0005-0000-0000-000069010000}"/>
    <cellStyle name="60% - アクセント 2 7" xfId="364" xr:uid="{00000000-0005-0000-0000-00006A010000}"/>
    <cellStyle name="60% - アクセント 2 8" xfId="365" xr:uid="{00000000-0005-0000-0000-00006B010000}"/>
    <cellStyle name="60% - アクセント 2 9" xfId="366" xr:uid="{00000000-0005-0000-0000-00006C010000}"/>
    <cellStyle name="60% - アクセント 3 10" xfId="367" xr:uid="{00000000-0005-0000-0000-00006D010000}"/>
    <cellStyle name="60% - アクセント 3 11" xfId="368" xr:uid="{00000000-0005-0000-0000-00006E010000}"/>
    <cellStyle name="60% - アクセント 3 12" xfId="369" xr:uid="{00000000-0005-0000-0000-00006F010000}"/>
    <cellStyle name="60% - アクセント 3 13" xfId="370" xr:uid="{00000000-0005-0000-0000-000070010000}"/>
    <cellStyle name="60% - アクセント 3 14" xfId="371" xr:uid="{00000000-0005-0000-0000-000071010000}"/>
    <cellStyle name="60% - アクセント 3 15" xfId="372" xr:uid="{00000000-0005-0000-0000-000072010000}"/>
    <cellStyle name="60% - アクセント 3 16" xfId="373" xr:uid="{00000000-0005-0000-0000-000073010000}"/>
    <cellStyle name="60% - アクセント 3 17" xfId="374" xr:uid="{00000000-0005-0000-0000-000074010000}"/>
    <cellStyle name="60% - アクセント 3 18" xfId="375" xr:uid="{00000000-0005-0000-0000-000075010000}"/>
    <cellStyle name="60% - アクセント 3 19" xfId="376" xr:uid="{00000000-0005-0000-0000-000076010000}"/>
    <cellStyle name="60% - アクセント 3 2" xfId="377" xr:uid="{00000000-0005-0000-0000-000077010000}"/>
    <cellStyle name="60% - アクセント 3 2 2" xfId="378" xr:uid="{00000000-0005-0000-0000-000078010000}"/>
    <cellStyle name="60% - アクセント 3 20" xfId="379" xr:uid="{00000000-0005-0000-0000-000079010000}"/>
    <cellStyle name="60% - アクセント 3 21" xfId="380" xr:uid="{00000000-0005-0000-0000-00007A010000}"/>
    <cellStyle name="60% - アクセント 3 22" xfId="381" xr:uid="{00000000-0005-0000-0000-00007B010000}"/>
    <cellStyle name="60% - アクセント 3 23" xfId="382" xr:uid="{00000000-0005-0000-0000-00007C010000}"/>
    <cellStyle name="60% - アクセント 3 24" xfId="383" xr:uid="{00000000-0005-0000-0000-00007D010000}"/>
    <cellStyle name="60% - アクセント 3 25" xfId="384" xr:uid="{00000000-0005-0000-0000-00007E010000}"/>
    <cellStyle name="60% - アクセント 3 3" xfId="385" xr:uid="{00000000-0005-0000-0000-00007F010000}"/>
    <cellStyle name="60% - アクセント 3 3 2" xfId="386" xr:uid="{00000000-0005-0000-0000-000080010000}"/>
    <cellStyle name="60% - アクセント 3 4" xfId="387" xr:uid="{00000000-0005-0000-0000-000081010000}"/>
    <cellStyle name="60% - アクセント 3 5" xfId="388" xr:uid="{00000000-0005-0000-0000-000082010000}"/>
    <cellStyle name="60% - アクセント 3 6" xfId="389" xr:uid="{00000000-0005-0000-0000-000083010000}"/>
    <cellStyle name="60% - アクセント 3 7" xfId="390" xr:uid="{00000000-0005-0000-0000-000084010000}"/>
    <cellStyle name="60% - アクセント 3 8" xfId="391" xr:uid="{00000000-0005-0000-0000-000085010000}"/>
    <cellStyle name="60% - アクセント 3 9" xfId="392" xr:uid="{00000000-0005-0000-0000-000086010000}"/>
    <cellStyle name="60% - アクセント 4 10" xfId="393" xr:uid="{00000000-0005-0000-0000-000087010000}"/>
    <cellStyle name="60% - アクセント 4 11" xfId="394" xr:uid="{00000000-0005-0000-0000-000088010000}"/>
    <cellStyle name="60% - アクセント 4 12" xfId="395" xr:uid="{00000000-0005-0000-0000-000089010000}"/>
    <cellStyle name="60% - アクセント 4 13" xfId="396" xr:uid="{00000000-0005-0000-0000-00008A010000}"/>
    <cellStyle name="60% - アクセント 4 14" xfId="397" xr:uid="{00000000-0005-0000-0000-00008B010000}"/>
    <cellStyle name="60% - アクセント 4 15" xfId="398" xr:uid="{00000000-0005-0000-0000-00008C010000}"/>
    <cellStyle name="60% - アクセント 4 16" xfId="399" xr:uid="{00000000-0005-0000-0000-00008D010000}"/>
    <cellStyle name="60% - アクセント 4 17" xfId="400" xr:uid="{00000000-0005-0000-0000-00008E010000}"/>
    <cellStyle name="60% - アクセント 4 18" xfId="401" xr:uid="{00000000-0005-0000-0000-00008F010000}"/>
    <cellStyle name="60% - アクセント 4 19" xfId="402" xr:uid="{00000000-0005-0000-0000-000090010000}"/>
    <cellStyle name="60% - アクセント 4 2" xfId="403" xr:uid="{00000000-0005-0000-0000-000091010000}"/>
    <cellStyle name="60% - アクセント 4 2 2" xfId="404" xr:uid="{00000000-0005-0000-0000-000092010000}"/>
    <cellStyle name="60% - アクセント 4 20" xfId="405" xr:uid="{00000000-0005-0000-0000-000093010000}"/>
    <cellStyle name="60% - アクセント 4 21" xfId="406" xr:uid="{00000000-0005-0000-0000-000094010000}"/>
    <cellStyle name="60% - アクセント 4 22" xfId="407" xr:uid="{00000000-0005-0000-0000-000095010000}"/>
    <cellStyle name="60% - アクセント 4 23" xfId="408" xr:uid="{00000000-0005-0000-0000-000096010000}"/>
    <cellStyle name="60% - アクセント 4 24" xfId="409" xr:uid="{00000000-0005-0000-0000-000097010000}"/>
    <cellStyle name="60% - アクセント 4 25" xfId="410" xr:uid="{00000000-0005-0000-0000-000098010000}"/>
    <cellStyle name="60% - アクセント 4 3" xfId="411" xr:uid="{00000000-0005-0000-0000-000099010000}"/>
    <cellStyle name="60% - アクセント 4 3 2" xfId="412" xr:uid="{00000000-0005-0000-0000-00009A010000}"/>
    <cellStyle name="60% - アクセント 4 4" xfId="413" xr:uid="{00000000-0005-0000-0000-00009B010000}"/>
    <cellStyle name="60% - アクセント 4 5" xfId="414" xr:uid="{00000000-0005-0000-0000-00009C010000}"/>
    <cellStyle name="60% - アクセント 4 6" xfId="415" xr:uid="{00000000-0005-0000-0000-00009D010000}"/>
    <cellStyle name="60% - アクセント 4 7" xfId="416" xr:uid="{00000000-0005-0000-0000-00009E010000}"/>
    <cellStyle name="60% - アクセント 4 8" xfId="417" xr:uid="{00000000-0005-0000-0000-00009F010000}"/>
    <cellStyle name="60% - アクセント 4 9" xfId="418" xr:uid="{00000000-0005-0000-0000-0000A0010000}"/>
    <cellStyle name="60% - アクセント 5 10" xfId="419" xr:uid="{00000000-0005-0000-0000-0000A1010000}"/>
    <cellStyle name="60% - アクセント 5 11" xfId="420" xr:uid="{00000000-0005-0000-0000-0000A2010000}"/>
    <cellStyle name="60% - アクセント 5 12" xfId="421" xr:uid="{00000000-0005-0000-0000-0000A3010000}"/>
    <cellStyle name="60% - アクセント 5 13" xfId="422" xr:uid="{00000000-0005-0000-0000-0000A4010000}"/>
    <cellStyle name="60% - アクセント 5 14" xfId="423" xr:uid="{00000000-0005-0000-0000-0000A5010000}"/>
    <cellStyle name="60% - アクセント 5 15" xfId="424" xr:uid="{00000000-0005-0000-0000-0000A6010000}"/>
    <cellStyle name="60% - アクセント 5 16" xfId="425" xr:uid="{00000000-0005-0000-0000-0000A7010000}"/>
    <cellStyle name="60% - アクセント 5 17" xfId="426" xr:uid="{00000000-0005-0000-0000-0000A8010000}"/>
    <cellStyle name="60% - アクセント 5 18" xfId="427" xr:uid="{00000000-0005-0000-0000-0000A9010000}"/>
    <cellStyle name="60% - アクセント 5 19" xfId="428" xr:uid="{00000000-0005-0000-0000-0000AA010000}"/>
    <cellStyle name="60% - アクセント 5 2" xfId="429" xr:uid="{00000000-0005-0000-0000-0000AB010000}"/>
    <cellStyle name="60% - アクセント 5 2 2" xfId="430" xr:uid="{00000000-0005-0000-0000-0000AC010000}"/>
    <cellStyle name="60% - アクセント 5 20" xfId="431" xr:uid="{00000000-0005-0000-0000-0000AD010000}"/>
    <cellStyle name="60% - アクセント 5 21" xfId="432" xr:uid="{00000000-0005-0000-0000-0000AE010000}"/>
    <cellStyle name="60% - アクセント 5 22" xfId="433" xr:uid="{00000000-0005-0000-0000-0000AF010000}"/>
    <cellStyle name="60% - アクセント 5 23" xfId="434" xr:uid="{00000000-0005-0000-0000-0000B0010000}"/>
    <cellStyle name="60% - アクセント 5 24" xfId="435" xr:uid="{00000000-0005-0000-0000-0000B1010000}"/>
    <cellStyle name="60% - アクセント 5 25" xfId="436" xr:uid="{00000000-0005-0000-0000-0000B2010000}"/>
    <cellStyle name="60% - アクセント 5 3" xfId="437" xr:uid="{00000000-0005-0000-0000-0000B3010000}"/>
    <cellStyle name="60% - アクセント 5 3 2" xfId="438" xr:uid="{00000000-0005-0000-0000-0000B4010000}"/>
    <cellStyle name="60% - アクセント 5 4" xfId="439" xr:uid="{00000000-0005-0000-0000-0000B5010000}"/>
    <cellStyle name="60% - アクセント 5 5" xfId="440" xr:uid="{00000000-0005-0000-0000-0000B6010000}"/>
    <cellStyle name="60% - アクセント 5 6" xfId="441" xr:uid="{00000000-0005-0000-0000-0000B7010000}"/>
    <cellStyle name="60% - アクセント 5 7" xfId="442" xr:uid="{00000000-0005-0000-0000-0000B8010000}"/>
    <cellStyle name="60% - アクセント 5 8" xfId="443" xr:uid="{00000000-0005-0000-0000-0000B9010000}"/>
    <cellStyle name="60% - アクセント 5 9" xfId="444" xr:uid="{00000000-0005-0000-0000-0000BA010000}"/>
    <cellStyle name="60% - アクセント 6 10" xfId="445" xr:uid="{00000000-0005-0000-0000-0000BB010000}"/>
    <cellStyle name="60% - アクセント 6 11" xfId="446" xr:uid="{00000000-0005-0000-0000-0000BC010000}"/>
    <cellStyle name="60% - アクセント 6 12" xfId="447" xr:uid="{00000000-0005-0000-0000-0000BD010000}"/>
    <cellStyle name="60% - アクセント 6 13" xfId="448" xr:uid="{00000000-0005-0000-0000-0000BE010000}"/>
    <cellStyle name="60% - アクセント 6 14" xfId="449" xr:uid="{00000000-0005-0000-0000-0000BF010000}"/>
    <cellStyle name="60% - アクセント 6 15" xfId="450" xr:uid="{00000000-0005-0000-0000-0000C0010000}"/>
    <cellStyle name="60% - アクセント 6 16" xfId="451" xr:uid="{00000000-0005-0000-0000-0000C1010000}"/>
    <cellStyle name="60% - アクセント 6 17" xfId="452" xr:uid="{00000000-0005-0000-0000-0000C2010000}"/>
    <cellStyle name="60% - アクセント 6 18" xfId="453" xr:uid="{00000000-0005-0000-0000-0000C3010000}"/>
    <cellStyle name="60% - アクセント 6 19" xfId="454" xr:uid="{00000000-0005-0000-0000-0000C4010000}"/>
    <cellStyle name="60% - アクセント 6 2" xfId="455" xr:uid="{00000000-0005-0000-0000-0000C5010000}"/>
    <cellStyle name="60% - アクセント 6 2 2" xfId="456" xr:uid="{00000000-0005-0000-0000-0000C6010000}"/>
    <cellStyle name="60% - アクセント 6 20" xfId="457" xr:uid="{00000000-0005-0000-0000-0000C7010000}"/>
    <cellStyle name="60% - アクセント 6 21" xfId="458" xr:uid="{00000000-0005-0000-0000-0000C8010000}"/>
    <cellStyle name="60% - アクセント 6 22" xfId="459" xr:uid="{00000000-0005-0000-0000-0000C9010000}"/>
    <cellStyle name="60% - アクセント 6 23" xfId="460" xr:uid="{00000000-0005-0000-0000-0000CA010000}"/>
    <cellStyle name="60% - アクセント 6 24" xfId="461" xr:uid="{00000000-0005-0000-0000-0000CB010000}"/>
    <cellStyle name="60% - アクセント 6 25" xfId="462" xr:uid="{00000000-0005-0000-0000-0000CC010000}"/>
    <cellStyle name="60% - アクセント 6 3" xfId="463" xr:uid="{00000000-0005-0000-0000-0000CD010000}"/>
    <cellStyle name="60% - アクセント 6 3 2" xfId="464" xr:uid="{00000000-0005-0000-0000-0000CE010000}"/>
    <cellStyle name="60% - アクセント 6 4" xfId="465" xr:uid="{00000000-0005-0000-0000-0000CF010000}"/>
    <cellStyle name="60% - アクセント 6 5" xfId="466" xr:uid="{00000000-0005-0000-0000-0000D0010000}"/>
    <cellStyle name="60% - アクセント 6 6" xfId="467" xr:uid="{00000000-0005-0000-0000-0000D1010000}"/>
    <cellStyle name="60% - アクセント 6 7" xfId="468" xr:uid="{00000000-0005-0000-0000-0000D2010000}"/>
    <cellStyle name="60% - アクセント 6 8" xfId="469" xr:uid="{00000000-0005-0000-0000-0000D3010000}"/>
    <cellStyle name="60% - アクセント 6 9" xfId="470" xr:uid="{00000000-0005-0000-0000-0000D4010000}"/>
    <cellStyle name="アクセント 1 10" xfId="471" xr:uid="{00000000-0005-0000-0000-0000D5010000}"/>
    <cellStyle name="アクセント 1 11" xfId="472" xr:uid="{00000000-0005-0000-0000-0000D6010000}"/>
    <cellStyle name="アクセント 1 12" xfId="473" xr:uid="{00000000-0005-0000-0000-0000D7010000}"/>
    <cellStyle name="アクセント 1 13" xfId="474" xr:uid="{00000000-0005-0000-0000-0000D8010000}"/>
    <cellStyle name="アクセント 1 14" xfId="475" xr:uid="{00000000-0005-0000-0000-0000D9010000}"/>
    <cellStyle name="アクセント 1 15" xfId="476" xr:uid="{00000000-0005-0000-0000-0000DA010000}"/>
    <cellStyle name="アクセント 1 16" xfId="477" xr:uid="{00000000-0005-0000-0000-0000DB010000}"/>
    <cellStyle name="アクセント 1 17" xfId="478" xr:uid="{00000000-0005-0000-0000-0000DC010000}"/>
    <cellStyle name="アクセント 1 18" xfId="479" xr:uid="{00000000-0005-0000-0000-0000DD010000}"/>
    <cellStyle name="アクセント 1 19" xfId="480" xr:uid="{00000000-0005-0000-0000-0000DE010000}"/>
    <cellStyle name="アクセント 1 2" xfId="481" xr:uid="{00000000-0005-0000-0000-0000DF010000}"/>
    <cellStyle name="アクセント 1 2 2" xfId="482" xr:uid="{00000000-0005-0000-0000-0000E0010000}"/>
    <cellStyle name="アクセント 1 20" xfId="483" xr:uid="{00000000-0005-0000-0000-0000E1010000}"/>
    <cellStyle name="アクセント 1 21" xfId="484" xr:uid="{00000000-0005-0000-0000-0000E2010000}"/>
    <cellStyle name="アクセント 1 22" xfId="485" xr:uid="{00000000-0005-0000-0000-0000E3010000}"/>
    <cellStyle name="アクセント 1 23" xfId="486" xr:uid="{00000000-0005-0000-0000-0000E4010000}"/>
    <cellStyle name="アクセント 1 24" xfId="487" xr:uid="{00000000-0005-0000-0000-0000E5010000}"/>
    <cellStyle name="アクセント 1 25" xfId="488" xr:uid="{00000000-0005-0000-0000-0000E6010000}"/>
    <cellStyle name="アクセント 1 3" xfId="489" xr:uid="{00000000-0005-0000-0000-0000E7010000}"/>
    <cellStyle name="アクセント 1 3 2" xfId="490" xr:uid="{00000000-0005-0000-0000-0000E8010000}"/>
    <cellStyle name="アクセント 1 4" xfId="491" xr:uid="{00000000-0005-0000-0000-0000E9010000}"/>
    <cellStyle name="アクセント 1 5" xfId="492" xr:uid="{00000000-0005-0000-0000-0000EA010000}"/>
    <cellStyle name="アクセント 1 6" xfId="493" xr:uid="{00000000-0005-0000-0000-0000EB010000}"/>
    <cellStyle name="アクセント 1 7" xfId="494" xr:uid="{00000000-0005-0000-0000-0000EC010000}"/>
    <cellStyle name="アクセント 1 8" xfId="495" xr:uid="{00000000-0005-0000-0000-0000ED010000}"/>
    <cellStyle name="アクセント 1 9" xfId="496" xr:uid="{00000000-0005-0000-0000-0000EE010000}"/>
    <cellStyle name="アクセント 2 10" xfId="497" xr:uid="{00000000-0005-0000-0000-0000EF010000}"/>
    <cellStyle name="アクセント 2 11" xfId="498" xr:uid="{00000000-0005-0000-0000-0000F0010000}"/>
    <cellStyle name="アクセント 2 12" xfId="499" xr:uid="{00000000-0005-0000-0000-0000F1010000}"/>
    <cellStyle name="アクセント 2 13" xfId="500" xr:uid="{00000000-0005-0000-0000-0000F2010000}"/>
    <cellStyle name="アクセント 2 14" xfId="501" xr:uid="{00000000-0005-0000-0000-0000F3010000}"/>
    <cellStyle name="アクセント 2 15" xfId="502" xr:uid="{00000000-0005-0000-0000-0000F4010000}"/>
    <cellStyle name="アクセント 2 16" xfId="503" xr:uid="{00000000-0005-0000-0000-0000F5010000}"/>
    <cellStyle name="アクセント 2 17" xfId="504" xr:uid="{00000000-0005-0000-0000-0000F6010000}"/>
    <cellStyle name="アクセント 2 18" xfId="505" xr:uid="{00000000-0005-0000-0000-0000F7010000}"/>
    <cellStyle name="アクセント 2 19" xfId="506" xr:uid="{00000000-0005-0000-0000-0000F8010000}"/>
    <cellStyle name="アクセント 2 2" xfId="507" xr:uid="{00000000-0005-0000-0000-0000F9010000}"/>
    <cellStyle name="アクセント 2 2 2" xfId="508" xr:uid="{00000000-0005-0000-0000-0000FA010000}"/>
    <cellStyle name="アクセント 2 20" xfId="509" xr:uid="{00000000-0005-0000-0000-0000FB010000}"/>
    <cellStyle name="アクセント 2 21" xfId="510" xr:uid="{00000000-0005-0000-0000-0000FC010000}"/>
    <cellStyle name="アクセント 2 22" xfId="511" xr:uid="{00000000-0005-0000-0000-0000FD010000}"/>
    <cellStyle name="アクセント 2 23" xfId="512" xr:uid="{00000000-0005-0000-0000-0000FE010000}"/>
    <cellStyle name="アクセント 2 24" xfId="513" xr:uid="{00000000-0005-0000-0000-0000FF010000}"/>
    <cellStyle name="アクセント 2 25" xfId="514" xr:uid="{00000000-0005-0000-0000-000000020000}"/>
    <cellStyle name="アクセント 2 3" xfId="515" xr:uid="{00000000-0005-0000-0000-000001020000}"/>
    <cellStyle name="アクセント 2 3 2" xfId="516" xr:uid="{00000000-0005-0000-0000-000002020000}"/>
    <cellStyle name="アクセント 2 4" xfId="517" xr:uid="{00000000-0005-0000-0000-000003020000}"/>
    <cellStyle name="アクセント 2 5" xfId="518" xr:uid="{00000000-0005-0000-0000-000004020000}"/>
    <cellStyle name="アクセント 2 6" xfId="519" xr:uid="{00000000-0005-0000-0000-000005020000}"/>
    <cellStyle name="アクセント 2 7" xfId="520" xr:uid="{00000000-0005-0000-0000-000006020000}"/>
    <cellStyle name="アクセント 2 8" xfId="521" xr:uid="{00000000-0005-0000-0000-000007020000}"/>
    <cellStyle name="アクセント 2 9" xfId="522" xr:uid="{00000000-0005-0000-0000-000008020000}"/>
    <cellStyle name="アクセント 3 10" xfId="523" xr:uid="{00000000-0005-0000-0000-000009020000}"/>
    <cellStyle name="アクセント 3 11" xfId="524" xr:uid="{00000000-0005-0000-0000-00000A020000}"/>
    <cellStyle name="アクセント 3 12" xfId="525" xr:uid="{00000000-0005-0000-0000-00000B020000}"/>
    <cellStyle name="アクセント 3 13" xfId="526" xr:uid="{00000000-0005-0000-0000-00000C020000}"/>
    <cellStyle name="アクセント 3 14" xfId="527" xr:uid="{00000000-0005-0000-0000-00000D020000}"/>
    <cellStyle name="アクセント 3 15" xfId="528" xr:uid="{00000000-0005-0000-0000-00000E020000}"/>
    <cellStyle name="アクセント 3 16" xfId="529" xr:uid="{00000000-0005-0000-0000-00000F020000}"/>
    <cellStyle name="アクセント 3 17" xfId="530" xr:uid="{00000000-0005-0000-0000-000010020000}"/>
    <cellStyle name="アクセント 3 18" xfId="531" xr:uid="{00000000-0005-0000-0000-000011020000}"/>
    <cellStyle name="アクセント 3 19" xfId="532" xr:uid="{00000000-0005-0000-0000-000012020000}"/>
    <cellStyle name="アクセント 3 2" xfId="533" xr:uid="{00000000-0005-0000-0000-000013020000}"/>
    <cellStyle name="アクセント 3 2 2" xfId="534" xr:uid="{00000000-0005-0000-0000-000014020000}"/>
    <cellStyle name="アクセント 3 20" xfId="535" xr:uid="{00000000-0005-0000-0000-000015020000}"/>
    <cellStyle name="アクセント 3 21" xfId="536" xr:uid="{00000000-0005-0000-0000-000016020000}"/>
    <cellStyle name="アクセント 3 22" xfId="537" xr:uid="{00000000-0005-0000-0000-000017020000}"/>
    <cellStyle name="アクセント 3 23" xfId="538" xr:uid="{00000000-0005-0000-0000-000018020000}"/>
    <cellStyle name="アクセント 3 24" xfId="539" xr:uid="{00000000-0005-0000-0000-000019020000}"/>
    <cellStyle name="アクセント 3 25" xfId="540" xr:uid="{00000000-0005-0000-0000-00001A020000}"/>
    <cellStyle name="アクセント 3 3" xfId="541" xr:uid="{00000000-0005-0000-0000-00001B020000}"/>
    <cellStyle name="アクセント 3 3 2" xfId="542" xr:uid="{00000000-0005-0000-0000-00001C020000}"/>
    <cellStyle name="アクセント 3 4" xfId="543" xr:uid="{00000000-0005-0000-0000-00001D020000}"/>
    <cellStyle name="アクセント 3 5" xfId="544" xr:uid="{00000000-0005-0000-0000-00001E020000}"/>
    <cellStyle name="アクセント 3 6" xfId="545" xr:uid="{00000000-0005-0000-0000-00001F020000}"/>
    <cellStyle name="アクセント 3 7" xfId="546" xr:uid="{00000000-0005-0000-0000-000020020000}"/>
    <cellStyle name="アクセント 3 8" xfId="547" xr:uid="{00000000-0005-0000-0000-000021020000}"/>
    <cellStyle name="アクセント 3 9" xfId="548" xr:uid="{00000000-0005-0000-0000-000022020000}"/>
    <cellStyle name="アクセント 4 10" xfId="549" xr:uid="{00000000-0005-0000-0000-000023020000}"/>
    <cellStyle name="アクセント 4 11" xfId="550" xr:uid="{00000000-0005-0000-0000-000024020000}"/>
    <cellStyle name="アクセント 4 12" xfId="551" xr:uid="{00000000-0005-0000-0000-000025020000}"/>
    <cellStyle name="アクセント 4 13" xfId="552" xr:uid="{00000000-0005-0000-0000-000026020000}"/>
    <cellStyle name="アクセント 4 14" xfId="553" xr:uid="{00000000-0005-0000-0000-000027020000}"/>
    <cellStyle name="アクセント 4 15" xfId="554" xr:uid="{00000000-0005-0000-0000-000028020000}"/>
    <cellStyle name="アクセント 4 16" xfId="555" xr:uid="{00000000-0005-0000-0000-000029020000}"/>
    <cellStyle name="アクセント 4 17" xfId="556" xr:uid="{00000000-0005-0000-0000-00002A020000}"/>
    <cellStyle name="アクセント 4 18" xfId="557" xr:uid="{00000000-0005-0000-0000-00002B020000}"/>
    <cellStyle name="アクセント 4 19" xfId="558" xr:uid="{00000000-0005-0000-0000-00002C020000}"/>
    <cellStyle name="アクセント 4 2" xfId="559" xr:uid="{00000000-0005-0000-0000-00002D020000}"/>
    <cellStyle name="アクセント 4 2 2" xfId="560" xr:uid="{00000000-0005-0000-0000-00002E020000}"/>
    <cellStyle name="アクセント 4 20" xfId="561" xr:uid="{00000000-0005-0000-0000-00002F020000}"/>
    <cellStyle name="アクセント 4 21" xfId="562" xr:uid="{00000000-0005-0000-0000-000030020000}"/>
    <cellStyle name="アクセント 4 22" xfId="563" xr:uid="{00000000-0005-0000-0000-000031020000}"/>
    <cellStyle name="アクセント 4 23" xfId="564" xr:uid="{00000000-0005-0000-0000-000032020000}"/>
    <cellStyle name="アクセント 4 24" xfId="565" xr:uid="{00000000-0005-0000-0000-000033020000}"/>
    <cellStyle name="アクセント 4 25" xfId="566" xr:uid="{00000000-0005-0000-0000-000034020000}"/>
    <cellStyle name="アクセント 4 3" xfId="567" xr:uid="{00000000-0005-0000-0000-000035020000}"/>
    <cellStyle name="アクセント 4 3 2" xfId="568" xr:uid="{00000000-0005-0000-0000-000036020000}"/>
    <cellStyle name="アクセント 4 4" xfId="569" xr:uid="{00000000-0005-0000-0000-000037020000}"/>
    <cellStyle name="アクセント 4 5" xfId="570" xr:uid="{00000000-0005-0000-0000-000038020000}"/>
    <cellStyle name="アクセント 4 6" xfId="571" xr:uid="{00000000-0005-0000-0000-000039020000}"/>
    <cellStyle name="アクセント 4 7" xfId="572" xr:uid="{00000000-0005-0000-0000-00003A020000}"/>
    <cellStyle name="アクセント 4 8" xfId="573" xr:uid="{00000000-0005-0000-0000-00003B020000}"/>
    <cellStyle name="アクセント 4 9" xfId="574" xr:uid="{00000000-0005-0000-0000-00003C020000}"/>
    <cellStyle name="アクセント 5 10" xfId="575" xr:uid="{00000000-0005-0000-0000-00003D020000}"/>
    <cellStyle name="アクセント 5 11" xfId="576" xr:uid="{00000000-0005-0000-0000-00003E020000}"/>
    <cellStyle name="アクセント 5 12" xfId="577" xr:uid="{00000000-0005-0000-0000-00003F020000}"/>
    <cellStyle name="アクセント 5 13" xfId="578" xr:uid="{00000000-0005-0000-0000-000040020000}"/>
    <cellStyle name="アクセント 5 14" xfId="579" xr:uid="{00000000-0005-0000-0000-000041020000}"/>
    <cellStyle name="アクセント 5 15" xfId="580" xr:uid="{00000000-0005-0000-0000-000042020000}"/>
    <cellStyle name="アクセント 5 16" xfId="581" xr:uid="{00000000-0005-0000-0000-000043020000}"/>
    <cellStyle name="アクセント 5 17" xfId="582" xr:uid="{00000000-0005-0000-0000-000044020000}"/>
    <cellStyle name="アクセント 5 18" xfId="583" xr:uid="{00000000-0005-0000-0000-000045020000}"/>
    <cellStyle name="アクセント 5 19" xfId="584" xr:uid="{00000000-0005-0000-0000-000046020000}"/>
    <cellStyle name="アクセント 5 2" xfId="585" xr:uid="{00000000-0005-0000-0000-000047020000}"/>
    <cellStyle name="アクセント 5 2 2" xfId="586" xr:uid="{00000000-0005-0000-0000-000048020000}"/>
    <cellStyle name="アクセント 5 20" xfId="587" xr:uid="{00000000-0005-0000-0000-000049020000}"/>
    <cellStyle name="アクセント 5 21" xfId="588" xr:uid="{00000000-0005-0000-0000-00004A020000}"/>
    <cellStyle name="アクセント 5 22" xfId="589" xr:uid="{00000000-0005-0000-0000-00004B020000}"/>
    <cellStyle name="アクセント 5 23" xfId="590" xr:uid="{00000000-0005-0000-0000-00004C020000}"/>
    <cellStyle name="アクセント 5 24" xfId="591" xr:uid="{00000000-0005-0000-0000-00004D020000}"/>
    <cellStyle name="アクセント 5 25" xfId="592" xr:uid="{00000000-0005-0000-0000-00004E020000}"/>
    <cellStyle name="アクセント 5 3" xfId="593" xr:uid="{00000000-0005-0000-0000-00004F020000}"/>
    <cellStyle name="アクセント 5 3 2" xfId="594" xr:uid="{00000000-0005-0000-0000-000050020000}"/>
    <cellStyle name="アクセント 5 4" xfId="595" xr:uid="{00000000-0005-0000-0000-000051020000}"/>
    <cellStyle name="アクセント 5 5" xfId="596" xr:uid="{00000000-0005-0000-0000-000052020000}"/>
    <cellStyle name="アクセント 5 6" xfId="597" xr:uid="{00000000-0005-0000-0000-000053020000}"/>
    <cellStyle name="アクセント 5 7" xfId="598" xr:uid="{00000000-0005-0000-0000-000054020000}"/>
    <cellStyle name="アクセント 5 8" xfId="599" xr:uid="{00000000-0005-0000-0000-000055020000}"/>
    <cellStyle name="アクセント 5 9" xfId="600" xr:uid="{00000000-0005-0000-0000-000056020000}"/>
    <cellStyle name="アクセント 6 10" xfId="601" xr:uid="{00000000-0005-0000-0000-000057020000}"/>
    <cellStyle name="アクセント 6 11" xfId="602" xr:uid="{00000000-0005-0000-0000-000058020000}"/>
    <cellStyle name="アクセント 6 12" xfId="603" xr:uid="{00000000-0005-0000-0000-000059020000}"/>
    <cellStyle name="アクセント 6 13" xfId="604" xr:uid="{00000000-0005-0000-0000-00005A020000}"/>
    <cellStyle name="アクセント 6 14" xfId="605" xr:uid="{00000000-0005-0000-0000-00005B020000}"/>
    <cellStyle name="アクセント 6 15" xfId="606" xr:uid="{00000000-0005-0000-0000-00005C020000}"/>
    <cellStyle name="アクセント 6 16" xfId="607" xr:uid="{00000000-0005-0000-0000-00005D020000}"/>
    <cellStyle name="アクセント 6 17" xfId="608" xr:uid="{00000000-0005-0000-0000-00005E020000}"/>
    <cellStyle name="アクセント 6 18" xfId="609" xr:uid="{00000000-0005-0000-0000-00005F020000}"/>
    <cellStyle name="アクセント 6 19" xfId="610" xr:uid="{00000000-0005-0000-0000-000060020000}"/>
    <cellStyle name="アクセント 6 2" xfId="611" xr:uid="{00000000-0005-0000-0000-000061020000}"/>
    <cellStyle name="アクセント 6 2 2" xfId="612" xr:uid="{00000000-0005-0000-0000-000062020000}"/>
    <cellStyle name="アクセント 6 20" xfId="613" xr:uid="{00000000-0005-0000-0000-000063020000}"/>
    <cellStyle name="アクセント 6 21" xfId="614" xr:uid="{00000000-0005-0000-0000-000064020000}"/>
    <cellStyle name="アクセント 6 22" xfId="615" xr:uid="{00000000-0005-0000-0000-000065020000}"/>
    <cellStyle name="アクセント 6 23" xfId="616" xr:uid="{00000000-0005-0000-0000-000066020000}"/>
    <cellStyle name="アクセント 6 24" xfId="617" xr:uid="{00000000-0005-0000-0000-000067020000}"/>
    <cellStyle name="アクセント 6 25" xfId="618" xr:uid="{00000000-0005-0000-0000-000068020000}"/>
    <cellStyle name="アクセント 6 3" xfId="619" xr:uid="{00000000-0005-0000-0000-000069020000}"/>
    <cellStyle name="アクセント 6 3 2" xfId="620" xr:uid="{00000000-0005-0000-0000-00006A020000}"/>
    <cellStyle name="アクセント 6 4" xfId="621" xr:uid="{00000000-0005-0000-0000-00006B020000}"/>
    <cellStyle name="アクセント 6 5" xfId="622" xr:uid="{00000000-0005-0000-0000-00006C020000}"/>
    <cellStyle name="アクセント 6 6" xfId="623" xr:uid="{00000000-0005-0000-0000-00006D020000}"/>
    <cellStyle name="アクセント 6 7" xfId="624" xr:uid="{00000000-0005-0000-0000-00006E020000}"/>
    <cellStyle name="アクセント 6 8" xfId="625" xr:uid="{00000000-0005-0000-0000-00006F020000}"/>
    <cellStyle name="アクセント 6 9" xfId="626" xr:uid="{00000000-0005-0000-0000-000070020000}"/>
    <cellStyle name="タイトル 10" xfId="627" xr:uid="{00000000-0005-0000-0000-000071020000}"/>
    <cellStyle name="タイトル 11" xfId="628" xr:uid="{00000000-0005-0000-0000-000072020000}"/>
    <cellStyle name="タイトル 12" xfId="629" xr:uid="{00000000-0005-0000-0000-000073020000}"/>
    <cellStyle name="タイトル 13" xfId="630" xr:uid="{00000000-0005-0000-0000-000074020000}"/>
    <cellStyle name="タイトル 14" xfId="631" xr:uid="{00000000-0005-0000-0000-000075020000}"/>
    <cellStyle name="タイトル 15" xfId="632" xr:uid="{00000000-0005-0000-0000-000076020000}"/>
    <cellStyle name="タイトル 16" xfId="633" xr:uid="{00000000-0005-0000-0000-000077020000}"/>
    <cellStyle name="タイトル 17" xfId="634" xr:uid="{00000000-0005-0000-0000-000078020000}"/>
    <cellStyle name="タイトル 18" xfId="635" xr:uid="{00000000-0005-0000-0000-000079020000}"/>
    <cellStyle name="タイトル 19" xfId="636" xr:uid="{00000000-0005-0000-0000-00007A020000}"/>
    <cellStyle name="タイトル 2" xfId="637" xr:uid="{00000000-0005-0000-0000-00007B020000}"/>
    <cellStyle name="タイトル 2 2" xfId="638" xr:uid="{00000000-0005-0000-0000-00007C020000}"/>
    <cellStyle name="タイトル 20" xfId="639" xr:uid="{00000000-0005-0000-0000-00007D020000}"/>
    <cellStyle name="タイトル 21" xfId="640" xr:uid="{00000000-0005-0000-0000-00007E020000}"/>
    <cellStyle name="タイトル 22" xfId="641" xr:uid="{00000000-0005-0000-0000-00007F020000}"/>
    <cellStyle name="タイトル 23" xfId="642" xr:uid="{00000000-0005-0000-0000-000080020000}"/>
    <cellStyle name="タイトル 24" xfId="643" xr:uid="{00000000-0005-0000-0000-000081020000}"/>
    <cellStyle name="タイトル 25" xfId="644" xr:uid="{00000000-0005-0000-0000-000082020000}"/>
    <cellStyle name="タイトル 3" xfId="645" xr:uid="{00000000-0005-0000-0000-000083020000}"/>
    <cellStyle name="タイトル 3 2" xfId="646" xr:uid="{00000000-0005-0000-0000-000084020000}"/>
    <cellStyle name="タイトル 4" xfId="647" xr:uid="{00000000-0005-0000-0000-000085020000}"/>
    <cellStyle name="タイトル 5" xfId="648" xr:uid="{00000000-0005-0000-0000-000086020000}"/>
    <cellStyle name="タイトル 6" xfId="649" xr:uid="{00000000-0005-0000-0000-000087020000}"/>
    <cellStyle name="タイトル 7" xfId="650" xr:uid="{00000000-0005-0000-0000-000088020000}"/>
    <cellStyle name="タイトル 8" xfId="651" xr:uid="{00000000-0005-0000-0000-000089020000}"/>
    <cellStyle name="タイトル 9" xfId="652" xr:uid="{00000000-0005-0000-0000-00008A020000}"/>
    <cellStyle name="チェック セル 10" xfId="653" xr:uid="{00000000-0005-0000-0000-00008B020000}"/>
    <cellStyle name="チェック セル 11" xfId="654" xr:uid="{00000000-0005-0000-0000-00008C020000}"/>
    <cellStyle name="チェック セル 12" xfId="655" xr:uid="{00000000-0005-0000-0000-00008D020000}"/>
    <cellStyle name="チェック セル 13" xfId="656" xr:uid="{00000000-0005-0000-0000-00008E020000}"/>
    <cellStyle name="チェック セル 14" xfId="657" xr:uid="{00000000-0005-0000-0000-00008F020000}"/>
    <cellStyle name="チェック セル 15" xfId="658" xr:uid="{00000000-0005-0000-0000-000090020000}"/>
    <cellStyle name="チェック セル 16" xfId="659" xr:uid="{00000000-0005-0000-0000-000091020000}"/>
    <cellStyle name="チェック セル 17" xfId="660" xr:uid="{00000000-0005-0000-0000-000092020000}"/>
    <cellStyle name="チェック セル 18" xfId="661" xr:uid="{00000000-0005-0000-0000-000093020000}"/>
    <cellStyle name="チェック セル 19" xfId="662" xr:uid="{00000000-0005-0000-0000-000094020000}"/>
    <cellStyle name="チェック セル 2" xfId="663" xr:uid="{00000000-0005-0000-0000-000095020000}"/>
    <cellStyle name="チェック セル 2 2" xfId="664" xr:uid="{00000000-0005-0000-0000-000096020000}"/>
    <cellStyle name="チェック セル 20" xfId="665" xr:uid="{00000000-0005-0000-0000-000097020000}"/>
    <cellStyle name="チェック セル 21" xfId="666" xr:uid="{00000000-0005-0000-0000-000098020000}"/>
    <cellStyle name="チェック セル 22" xfId="667" xr:uid="{00000000-0005-0000-0000-000099020000}"/>
    <cellStyle name="チェック セル 23" xfId="668" xr:uid="{00000000-0005-0000-0000-00009A020000}"/>
    <cellStyle name="チェック セル 24" xfId="669" xr:uid="{00000000-0005-0000-0000-00009B020000}"/>
    <cellStyle name="チェック セル 25" xfId="670" xr:uid="{00000000-0005-0000-0000-00009C020000}"/>
    <cellStyle name="チェック セル 3" xfId="671" xr:uid="{00000000-0005-0000-0000-00009D020000}"/>
    <cellStyle name="チェック セル 3 2" xfId="672" xr:uid="{00000000-0005-0000-0000-00009E020000}"/>
    <cellStyle name="チェック セル 4" xfId="673" xr:uid="{00000000-0005-0000-0000-00009F020000}"/>
    <cellStyle name="チェック セル 5" xfId="674" xr:uid="{00000000-0005-0000-0000-0000A0020000}"/>
    <cellStyle name="チェック セル 6" xfId="675" xr:uid="{00000000-0005-0000-0000-0000A1020000}"/>
    <cellStyle name="チェック セル 7" xfId="676" xr:uid="{00000000-0005-0000-0000-0000A2020000}"/>
    <cellStyle name="チェック セル 8" xfId="677" xr:uid="{00000000-0005-0000-0000-0000A3020000}"/>
    <cellStyle name="チェック セル 9" xfId="678" xr:uid="{00000000-0005-0000-0000-0000A4020000}"/>
    <cellStyle name="どちらでもない 10" xfId="679" xr:uid="{00000000-0005-0000-0000-0000A5020000}"/>
    <cellStyle name="どちらでもない 11" xfId="680" xr:uid="{00000000-0005-0000-0000-0000A6020000}"/>
    <cellStyle name="どちらでもない 12" xfId="681" xr:uid="{00000000-0005-0000-0000-0000A7020000}"/>
    <cellStyle name="どちらでもない 13" xfId="682" xr:uid="{00000000-0005-0000-0000-0000A8020000}"/>
    <cellStyle name="どちらでもない 14" xfId="683" xr:uid="{00000000-0005-0000-0000-0000A9020000}"/>
    <cellStyle name="どちらでもない 15" xfId="684" xr:uid="{00000000-0005-0000-0000-0000AA020000}"/>
    <cellStyle name="どちらでもない 16" xfId="685" xr:uid="{00000000-0005-0000-0000-0000AB020000}"/>
    <cellStyle name="どちらでもない 17" xfId="686" xr:uid="{00000000-0005-0000-0000-0000AC020000}"/>
    <cellStyle name="どちらでもない 18" xfId="687" xr:uid="{00000000-0005-0000-0000-0000AD020000}"/>
    <cellStyle name="どちらでもない 19" xfId="688" xr:uid="{00000000-0005-0000-0000-0000AE020000}"/>
    <cellStyle name="どちらでもない 2" xfId="689" xr:uid="{00000000-0005-0000-0000-0000AF020000}"/>
    <cellStyle name="どちらでもない 2 2" xfId="690" xr:uid="{00000000-0005-0000-0000-0000B0020000}"/>
    <cellStyle name="どちらでもない 20" xfId="691" xr:uid="{00000000-0005-0000-0000-0000B1020000}"/>
    <cellStyle name="どちらでもない 21" xfId="692" xr:uid="{00000000-0005-0000-0000-0000B2020000}"/>
    <cellStyle name="どちらでもない 22" xfId="693" xr:uid="{00000000-0005-0000-0000-0000B3020000}"/>
    <cellStyle name="どちらでもない 23" xfId="694" xr:uid="{00000000-0005-0000-0000-0000B4020000}"/>
    <cellStyle name="どちらでもない 24" xfId="695" xr:uid="{00000000-0005-0000-0000-0000B5020000}"/>
    <cellStyle name="どちらでもない 25" xfId="696" xr:uid="{00000000-0005-0000-0000-0000B6020000}"/>
    <cellStyle name="どちらでもない 3" xfId="697" xr:uid="{00000000-0005-0000-0000-0000B7020000}"/>
    <cellStyle name="どちらでもない 3 2" xfId="698" xr:uid="{00000000-0005-0000-0000-0000B8020000}"/>
    <cellStyle name="どちらでもない 4" xfId="699" xr:uid="{00000000-0005-0000-0000-0000B9020000}"/>
    <cellStyle name="どちらでもない 5" xfId="700" xr:uid="{00000000-0005-0000-0000-0000BA020000}"/>
    <cellStyle name="どちらでもない 6" xfId="701" xr:uid="{00000000-0005-0000-0000-0000BB020000}"/>
    <cellStyle name="どちらでもない 7" xfId="702" xr:uid="{00000000-0005-0000-0000-0000BC020000}"/>
    <cellStyle name="どちらでもない 8" xfId="703" xr:uid="{00000000-0005-0000-0000-0000BD020000}"/>
    <cellStyle name="どちらでもない 9" xfId="704" xr:uid="{00000000-0005-0000-0000-0000BE020000}"/>
    <cellStyle name="パーセント" xfId="1551" builtinId="5"/>
    <cellStyle name="パーセント 2" xfId="705" xr:uid="{00000000-0005-0000-0000-0000C0020000}"/>
    <cellStyle name="パーセント 2 2" xfId="706" xr:uid="{00000000-0005-0000-0000-0000C1020000}"/>
    <cellStyle name="パーセント 2 2 2" xfId="707" xr:uid="{00000000-0005-0000-0000-0000C2020000}"/>
    <cellStyle name="パーセント 2 2 2 2" xfId="1552" xr:uid="{00000000-0005-0000-0000-0000C3020000}"/>
    <cellStyle name="パーセント 2 2 3" xfId="1553" xr:uid="{00000000-0005-0000-0000-0000C4020000}"/>
    <cellStyle name="パーセント 2 3" xfId="708" xr:uid="{00000000-0005-0000-0000-0000C5020000}"/>
    <cellStyle name="パーセント 2 3 2" xfId="1554" xr:uid="{00000000-0005-0000-0000-0000C6020000}"/>
    <cellStyle name="パーセント 2 3 2 2" xfId="1555" xr:uid="{00000000-0005-0000-0000-0000C7020000}"/>
    <cellStyle name="パーセント 2 3 3" xfId="1556" xr:uid="{00000000-0005-0000-0000-0000C8020000}"/>
    <cellStyle name="パーセント 2 3 3 2" xfId="1557" xr:uid="{00000000-0005-0000-0000-0000C9020000}"/>
    <cellStyle name="パーセント 2 3 4" xfId="1558" xr:uid="{00000000-0005-0000-0000-0000CA020000}"/>
    <cellStyle name="パーセント 2 4" xfId="1559" xr:uid="{00000000-0005-0000-0000-0000CB020000}"/>
    <cellStyle name="パーセント 2 4 2" xfId="1549" xr:uid="{00000000-0005-0000-0000-0000CC020000}"/>
    <cellStyle name="パーセント 2 4 2 2" xfId="1560" xr:uid="{00000000-0005-0000-0000-0000CD020000}"/>
    <cellStyle name="パーセント 2 4 3" xfId="1561" xr:uid="{00000000-0005-0000-0000-0000CE020000}"/>
    <cellStyle name="パーセント 2 4 3 2" xfId="1562" xr:uid="{00000000-0005-0000-0000-0000CF020000}"/>
    <cellStyle name="パーセント 3" xfId="709" xr:uid="{00000000-0005-0000-0000-0000D0020000}"/>
    <cellStyle name="パーセント 3 2" xfId="1563" xr:uid="{00000000-0005-0000-0000-0000D1020000}"/>
    <cellStyle name="パーセント 3 3" xfId="1564" xr:uid="{00000000-0005-0000-0000-0000D2020000}"/>
    <cellStyle name="パーセント 3 3 2" xfId="1565" xr:uid="{00000000-0005-0000-0000-0000D3020000}"/>
    <cellStyle name="パーセント 3 3 2 2" xfId="1566" xr:uid="{00000000-0005-0000-0000-0000D4020000}"/>
    <cellStyle name="パーセント 3 3 3" xfId="1567" xr:uid="{00000000-0005-0000-0000-0000D5020000}"/>
    <cellStyle name="パーセント 3 3 3 2" xfId="1568" xr:uid="{00000000-0005-0000-0000-0000D6020000}"/>
    <cellStyle name="パーセント 3 3 4" xfId="1569" xr:uid="{00000000-0005-0000-0000-0000D7020000}"/>
    <cellStyle name="パーセント 3 4" xfId="1570" xr:uid="{00000000-0005-0000-0000-0000D8020000}"/>
    <cellStyle name="パーセント 3 4 2" xfId="1571" xr:uid="{00000000-0005-0000-0000-0000D9020000}"/>
    <cellStyle name="パーセント 3 5" xfId="1572" xr:uid="{00000000-0005-0000-0000-0000DA020000}"/>
    <cellStyle name="パーセント 3 5 2" xfId="1573" xr:uid="{00000000-0005-0000-0000-0000DB020000}"/>
    <cellStyle name="パーセント 4" xfId="710" xr:uid="{00000000-0005-0000-0000-0000DC020000}"/>
    <cellStyle name="パーセント 5" xfId="711" xr:uid="{00000000-0005-0000-0000-0000DD020000}"/>
    <cellStyle name="パーセント 6" xfId="1574" xr:uid="{00000000-0005-0000-0000-0000DE020000}"/>
    <cellStyle name="パーセント 7" xfId="1575" xr:uid="{00000000-0005-0000-0000-0000DF020000}"/>
    <cellStyle name="ハイパーリンク 2" xfId="1576" xr:uid="{00000000-0005-0000-0000-0000E0020000}"/>
    <cellStyle name="メモ 10" xfId="712" xr:uid="{00000000-0005-0000-0000-0000E1020000}"/>
    <cellStyle name="メモ 11" xfId="713" xr:uid="{00000000-0005-0000-0000-0000E2020000}"/>
    <cellStyle name="メモ 12" xfId="714" xr:uid="{00000000-0005-0000-0000-0000E3020000}"/>
    <cellStyle name="メモ 13" xfId="715" xr:uid="{00000000-0005-0000-0000-0000E4020000}"/>
    <cellStyle name="メモ 14" xfId="716" xr:uid="{00000000-0005-0000-0000-0000E5020000}"/>
    <cellStyle name="メモ 15" xfId="717" xr:uid="{00000000-0005-0000-0000-0000E6020000}"/>
    <cellStyle name="メモ 16" xfId="718" xr:uid="{00000000-0005-0000-0000-0000E7020000}"/>
    <cellStyle name="メモ 17" xfId="719" xr:uid="{00000000-0005-0000-0000-0000E8020000}"/>
    <cellStyle name="メモ 18" xfId="720" xr:uid="{00000000-0005-0000-0000-0000E9020000}"/>
    <cellStyle name="メモ 19" xfId="721" xr:uid="{00000000-0005-0000-0000-0000EA020000}"/>
    <cellStyle name="メモ 2" xfId="722" xr:uid="{00000000-0005-0000-0000-0000EB020000}"/>
    <cellStyle name="メモ 2 2" xfId="723" xr:uid="{00000000-0005-0000-0000-0000EC020000}"/>
    <cellStyle name="メモ 2 2 2" xfId="724" xr:uid="{00000000-0005-0000-0000-0000ED020000}"/>
    <cellStyle name="メモ 2 2 2 2" xfId="1391" xr:uid="{00000000-0005-0000-0000-0000EE020000}"/>
    <cellStyle name="メモ 2 2 2 2 2" xfId="1392" xr:uid="{00000000-0005-0000-0000-0000EF020000}"/>
    <cellStyle name="メモ 2 2 2 3" xfId="1393" xr:uid="{00000000-0005-0000-0000-0000F0020000}"/>
    <cellStyle name="メモ 2 2 3" xfId="725" xr:uid="{00000000-0005-0000-0000-0000F1020000}"/>
    <cellStyle name="メモ 2 2 3 2" xfId="1394" xr:uid="{00000000-0005-0000-0000-0000F2020000}"/>
    <cellStyle name="メモ 2 2 4" xfId="1577" xr:uid="{00000000-0005-0000-0000-0000F3020000}"/>
    <cellStyle name="メモ 2 2 4 2" xfId="1578" xr:uid="{00000000-0005-0000-0000-0000F4020000}"/>
    <cellStyle name="メモ 2 2 5" xfId="1579" xr:uid="{00000000-0005-0000-0000-0000F5020000}"/>
    <cellStyle name="メモ 2 2 6" xfId="1580" xr:uid="{00000000-0005-0000-0000-0000F6020000}"/>
    <cellStyle name="メモ 2 2 6 2" xfId="1581" xr:uid="{00000000-0005-0000-0000-0000F7020000}"/>
    <cellStyle name="メモ 20" xfId="726" xr:uid="{00000000-0005-0000-0000-0000F8020000}"/>
    <cellStyle name="メモ 21" xfId="727" xr:uid="{00000000-0005-0000-0000-0000F9020000}"/>
    <cellStyle name="メモ 22" xfId="728" xr:uid="{00000000-0005-0000-0000-0000FA020000}"/>
    <cellStyle name="メモ 23" xfId="729" xr:uid="{00000000-0005-0000-0000-0000FB020000}"/>
    <cellStyle name="メモ 24" xfId="730" xr:uid="{00000000-0005-0000-0000-0000FC020000}"/>
    <cellStyle name="メモ 25" xfId="731" xr:uid="{00000000-0005-0000-0000-0000FD020000}"/>
    <cellStyle name="メモ 3" xfId="732" xr:uid="{00000000-0005-0000-0000-0000FE020000}"/>
    <cellStyle name="メモ 3 2" xfId="733" xr:uid="{00000000-0005-0000-0000-0000FF020000}"/>
    <cellStyle name="メモ 3 2 2" xfId="1395" xr:uid="{00000000-0005-0000-0000-000000030000}"/>
    <cellStyle name="メモ 3 2 2 2" xfId="1396" xr:uid="{00000000-0005-0000-0000-000001030000}"/>
    <cellStyle name="メモ 3 2 3" xfId="1397" xr:uid="{00000000-0005-0000-0000-000002030000}"/>
    <cellStyle name="メモ 3 3" xfId="734" xr:uid="{00000000-0005-0000-0000-000003030000}"/>
    <cellStyle name="メモ 3 3 2" xfId="1398" xr:uid="{00000000-0005-0000-0000-000004030000}"/>
    <cellStyle name="メモ 3 4" xfId="1582" xr:uid="{00000000-0005-0000-0000-000005030000}"/>
    <cellStyle name="メモ 3 4 2" xfId="1583" xr:uid="{00000000-0005-0000-0000-000006030000}"/>
    <cellStyle name="メモ 3 5" xfId="1584" xr:uid="{00000000-0005-0000-0000-000007030000}"/>
    <cellStyle name="メモ 3 6" xfId="1585" xr:uid="{00000000-0005-0000-0000-000008030000}"/>
    <cellStyle name="メモ 3 6 2" xfId="1586" xr:uid="{00000000-0005-0000-0000-000009030000}"/>
    <cellStyle name="メモ 4" xfId="735" xr:uid="{00000000-0005-0000-0000-00000A030000}"/>
    <cellStyle name="メモ 4 2" xfId="736" xr:uid="{00000000-0005-0000-0000-00000B030000}"/>
    <cellStyle name="メモ 4 2 2" xfId="1399" xr:uid="{00000000-0005-0000-0000-00000C030000}"/>
    <cellStyle name="メモ 4 2 2 2" xfId="1400" xr:uid="{00000000-0005-0000-0000-00000D030000}"/>
    <cellStyle name="メモ 4 2 3" xfId="1401" xr:uid="{00000000-0005-0000-0000-00000E030000}"/>
    <cellStyle name="メモ 4 3" xfId="737" xr:uid="{00000000-0005-0000-0000-00000F030000}"/>
    <cellStyle name="メモ 4 3 2" xfId="1402" xr:uid="{00000000-0005-0000-0000-000010030000}"/>
    <cellStyle name="メモ 4 4" xfId="1587" xr:uid="{00000000-0005-0000-0000-000011030000}"/>
    <cellStyle name="メモ 4 4 2" xfId="1588" xr:uid="{00000000-0005-0000-0000-000012030000}"/>
    <cellStyle name="メモ 4 5" xfId="1589" xr:uid="{00000000-0005-0000-0000-000013030000}"/>
    <cellStyle name="メモ 4 6" xfId="1590" xr:uid="{00000000-0005-0000-0000-000014030000}"/>
    <cellStyle name="メモ 4 6 2" xfId="1591" xr:uid="{00000000-0005-0000-0000-000015030000}"/>
    <cellStyle name="メモ 5" xfId="738" xr:uid="{00000000-0005-0000-0000-000016030000}"/>
    <cellStyle name="メモ 6" xfId="739" xr:uid="{00000000-0005-0000-0000-000017030000}"/>
    <cellStyle name="メモ 7" xfId="740" xr:uid="{00000000-0005-0000-0000-000018030000}"/>
    <cellStyle name="メモ 8" xfId="741" xr:uid="{00000000-0005-0000-0000-000019030000}"/>
    <cellStyle name="メモ 9" xfId="742" xr:uid="{00000000-0005-0000-0000-00001A030000}"/>
    <cellStyle name="リンク セル 10" xfId="743" xr:uid="{00000000-0005-0000-0000-00001B030000}"/>
    <cellStyle name="リンク セル 11" xfId="744" xr:uid="{00000000-0005-0000-0000-00001C030000}"/>
    <cellStyle name="リンク セル 12" xfId="745" xr:uid="{00000000-0005-0000-0000-00001D030000}"/>
    <cellStyle name="リンク セル 13" xfId="746" xr:uid="{00000000-0005-0000-0000-00001E030000}"/>
    <cellStyle name="リンク セル 14" xfId="747" xr:uid="{00000000-0005-0000-0000-00001F030000}"/>
    <cellStyle name="リンク セル 15" xfId="748" xr:uid="{00000000-0005-0000-0000-000020030000}"/>
    <cellStyle name="リンク セル 16" xfId="749" xr:uid="{00000000-0005-0000-0000-000021030000}"/>
    <cellStyle name="リンク セル 17" xfId="750" xr:uid="{00000000-0005-0000-0000-000022030000}"/>
    <cellStyle name="リンク セル 18" xfId="751" xr:uid="{00000000-0005-0000-0000-000023030000}"/>
    <cellStyle name="リンク セル 19" xfId="752" xr:uid="{00000000-0005-0000-0000-000024030000}"/>
    <cellStyle name="リンク セル 2" xfId="753" xr:uid="{00000000-0005-0000-0000-000025030000}"/>
    <cellStyle name="リンク セル 2 2" xfId="754" xr:uid="{00000000-0005-0000-0000-000026030000}"/>
    <cellStyle name="リンク セル 20" xfId="755" xr:uid="{00000000-0005-0000-0000-000027030000}"/>
    <cellStyle name="リンク セル 21" xfId="756" xr:uid="{00000000-0005-0000-0000-000028030000}"/>
    <cellStyle name="リンク セル 22" xfId="757" xr:uid="{00000000-0005-0000-0000-000029030000}"/>
    <cellStyle name="リンク セル 23" xfId="758" xr:uid="{00000000-0005-0000-0000-00002A030000}"/>
    <cellStyle name="リンク セル 24" xfId="759" xr:uid="{00000000-0005-0000-0000-00002B030000}"/>
    <cellStyle name="リンク セル 25" xfId="760" xr:uid="{00000000-0005-0000-0000-00002C030000}"/>
    <cellStyle name="リンク セル 3" xfId="761" xr:uid="{00000000-0005-0000-0000-00002D030000}"/>
    <cellStyle name="リンク セル 3 2" xfId="762" xr:uid="{00000000-0005-0000-0000-00002E030000}"/>
    <cellStyle name="リンク セル 4" xfId="763" xr:uid="{00000000-0005-0000-0000-00002F030000}"/>
    <cellStyle name="リンク セル 5" xfId="764" xr:uid="{00000000-0005-0000-0000-000030030000}"/>
    <cellStyle name="リンク セル 6" xfId="765" xr:uid="{00000000-0005-0000-0000-000031030000}"/>
    <cellStyle name="リンク セル 7" xfId="766" xr:uid="{00000000-0005-0000-0000-000032030000}"/>
    <cellStyle name="リンク セル 8" xfId="767" xr:uid="{00000000-0005-0000-0000-000033030000}"/>
    <cellStyle name="リンク セル 9" xfId="768" xr:uid="{00000000-0005-0000-0000-000034030000}"/>
    <cellStyle name="悪い 10" xfId="769" xr:uid="{00000000-0005-0000-0000-000035030000}"/>
    <cellStyle name="悪い 11" xfId="770" xr:uid="{00000000-0005-0000-0000-000036030000}"/>
    <cellStyle name="悪い 12" xfId="771" xr:uid="{00000000-0005-0000-0000-000037030000}"/>
    <cellStyle name="悪い 13" xfId="772" xr:uid="{00000000-0005-0000-0000-000038030000}"/>
    <cellStyle name="悪い 14" xfId="773" xr:uid="{00000000-0005-0000-0000-000039030000}"/>
    <cellStyle name="悪い 15" xfId="774" xr:uid="{00000000-0005-0000-0000-00003A030000}"/>
    <cellStyle name="悪い 16" xfId="775" xr:uid="{00000000-0005-0000-0000-00003B030000}"/>
    <cellStyle name="悪い 17" xfId="776" xr:uid="{00000000-0005-0000-0000-00003C030000}"/>
    <cellStyle name="悪い 18" xfId="777" xr:uid="{00000000-0005-0000-0000-00003D030000}"/>
    <cellStyle name="悪い 19" xfId="778" xr:uid="{00000000-0005-0000-0000-00003E030000}"/>
    <cellStyle name="悪い 2" xfId="779" xr:uid="{00000000-0005-0000-0000-00003F030000}"/>
    <cellStyle name="悪い 2 2" xfId="780" xr:uid="{00000000-0005-0000-0000-000040030000}"/>
    <cellStyle name="悪い 2 3" xfId="1403" xr:uid="{00000000-0005-0000-0000-000041030000}"/>
    <cellStyle name="悪い 20" xfId="781" xr:uid="{00000000-0005-0000-0000-000042030000}"/>
    <cellStyle name="悪い 21" xfId="782" xr:uid="{00000000-0005-0000-0000-000043030000}"/>
    <cellStyle name="悪い 22" xfId="783" xr:uid="{00000000-0005-0000-0000-000044030000}"/>
    <cellStyle name="悪い 23" xfId="784" xr:uid="{00000000-0005-0000-0000-000045030000}"/>
    <cellStyle name="悪い 24" xfId="785" xr:uid="{00000000-0005-0000-0000-000046030000}"/>
    <cellStyle name="悪い 25" xfId="786" xr:uid="{00000000-0005-0000-0000-000047030000}"/>
    <cellStyle name="悪い 3" xfId="787" xr:uid="{00000000-0005-0000-0000-000048030000}"/>
    <cellStyle name="悪い 3 2" xfId="788" xr:uid="{00000000-0005-0000-0000-000049030000}"/>
    <cellStyle name="悪い 4" xfId="789" xr:uid="{00000000-0005-0000-0000-00004A030000}"/>
    <cellStyle name="悪い 5" xfId="790" xr:uid="{00000000-0005-0000-0000-00004B030000}"/>
    <cellStyle name="悪い 6" xfId="791" xr:uid="{00000000-0005-0000-0000-00004C030000}"/>
    <cellStyle name="悪い 7" xfId="792" xr:uid="{00000000-0005-0000-0000-00004D030000}"/>
    <cellStyle name="悪い 8" xfId="793" xr:uid="{00000000-0005-0000-0000-00004E030000}"/>
    <cellStyle name="悪い 9" xfId="794" xr:uid="{00000000-0005-0000-0000-00004F030000}"/>
    <cellStyle name="計算 10" xfId="795" xr:uid="{00000000-0005-0000-0000-000050030000}"/>
    <cellStyle name="計算 11" xfId="796" xr:uid="{00000000-0005-0000-0000-000051030000}"/>
    <cellStyle name="計算 12" xfId="797" xr:uid="{00000000-0005-0000-0000-000052030000}"/>
    <cellStyle name="計算 13" xfId="798" xr:uid="{00000000-0005-0000-0000-000053030000}"/>
    <cellStyle name="計算 14" xfId="799" xr:uid="{00000000-0005-0000-0000-000054030000}"/>
    <cellStyle name="計算 15" xfId="800" xr:uid="{00000000-0005-0000-0000-000055030000}"/>
    <cellStyle name="計算 16" xfId="801" xr:uid="{00000000-0005-0000-0000-000056030000}"/>
    <cellStyle name="計算 17" xfId="802" xr:uid="{00000000-0005-0000-0000-000057030000}"/>
    <cellStyle name="計算 18" xfId="803" xr:uid="{00000000-0005-0000-0000-000058030000}"/>
    <cellStyle name="計算 19" xfId="804" xr:uid="{00000000-0005-0000-0000-000059030000}"/>
    <cellStyle name="計算 2" xfId="805" xr:uid="{00000000-0005-0000-0000-00005A030000}"/>
    <cellStyle name="計算 2 2" xfId="806" xr:uid="{00000000-0005-0000-0000-00005B030000}"/>
    <cellStyle name="計算 2 2 2" xfId="807" xr:uid="{00000000-0005-0000-0000-00005C030000}"/>
    <cellStyle name="計算 2 2 2 2" xfId="1404" xr:uid="{00000000-0005-0000-0000-00005D030000}"/>
    <cellStyle name="計算 2 2 2 2 2" xfId="1405" xr:uid="{00000000-0005-0000-0000-00005E030000}"/>
    <cellStyle name="計算 2 2 2 3" xfId="1406" xr:uid="{00000000-0005-0000-0000-00005F030000}"/>
    <cellStyle name="計算 2 2 3" xfId="808" xr:uid="{00000000-0005-0000-0000-000060030000}"/>
    <cellStyle name="計算 2 2 3 2" xfId="1407" xr:uid="{00000000-0005-0000-0000-000061030000}"/>
    <cellStyle name="計算 2 2 4" xfId="1592" xr:uid="{00000000-0005-0000-0000-000062030000}"/>
    <cellStyle name="計算 2 2 4 2" xfId="1593" xr:uid="{00000000-0005-0000-0000-000063030000}"/>
    <cellStyle name="計算 2 2 5" xfId="1594" xr:uid="{00000000-0005-0000-0000-000064030000}"/>
    <cellStyle name="計算 2 2 6" xfId="1595" xr:uid="{00000000-0005-0000-0000-000065030000}"/>
    <cellStyle name="計算 2 2 6 2" xfId="1596" xr:uid="{00000000-0005-0000-0000-000066030000}"/>
    <cellStyle name="計算 20" xfId="809" xr:uid="{00000000-0005-0000-0000-000067030000}"/>
    <cellStyle name="計算 21" xfId="810" xr:uid="{00000000-0005-0000-0000-000068030000}"/>
    <cellStyle name="計算 22" xfId="811" xr:uid="{00000000-0005-0000-0000-000069030000}"/>
    <cellStyle name="計算 23" xfId="812" xr:uid="{00000000-0005-0000-0000-00006A030000}"/>
    <cellStyle name="計算 24" xfId="813" xr:uid="{00000000-0005-0000-0000-00006B030000}"/>
    <cellStyle name="計算 25" xfId="814" xr:uid="{00000000-0005-0000-0000-00006C030000}"/>
    <cellStyle name="計算 3" xfId="815" xr:uid="{00000000-0005-0000-0000-00006D030000}"/>
    <cellStyle name="計算 3 2" xfId="816" xr:uid="{00000000-0005-0000-0000-00006E030000}"/>
    <cellStyle name="計算 3 2 2" xfId="1408" xr:uid="{00000000-0005-0000-0000-00006F030000}"/>
    <cellStyle name="計算 3 2 2 2" xfId="1409" xr:uid="{00000000-0005-0000-0000-000070030000}"/>
    <cellStyle name="計算 3 2 3" xfId="1410" xr:uid="{00000000-0005-0000-0000-000071030000}"/>
    <cellStyle name="計算 3 3" xfId="817" xr:uid="{00000000-0005-0000-0000-000072030000}"/>
    <cellStyle name="計算 3 3 2" xfId="1411" xr:uid="{00000000-0005-0000-0000-000073030000}"/>
    <cellStyle name="計算 3 4" xfId="1597" xr:uid="{00000000-0005-0000-0000-000074030000}"/>
    <cellStyle name="計算 3 4 2" xfId="1598" xr:uid="{00000000-0005-0000-0000-000075030000}"/>
    <cellStyle name="計算 3 5" xfId="1599" xr:uid="{00000000-0005-0000-0000-000076030000}"/>
    <cellStyle name="計算 3 6" xfId="1600" xr:uid="{00000000-0005-0000-0000-000077030000}"/>
    <cellStyle name="計算 3 6 2" xfId="1601" xr:uid="{00000000-0005-0000-0000-000078030000}"/>
    <cellStyle name="計算 4" xfId="818" xr:uid="{00000000-0005-0000-0000-000079030000}"/>
    <cellStyle name="計算 4 2" xfId="819" xr:uid="{00000000-0005-0000-0000-00007A030000}"/>
    <cellStyle name="計算 4 2 2" xfId="1412" xr:uid="{00000000-0005-0000-0000-00007B030000}"/>
    <cellStyle name="計算 4 2 2 2" xfId="1413" xr:uid="{00000000-0005-0000-0000-00007C030000}"/>
    <cellStyle name="計算 4 2 3" xfId="1414" xr:uid="{00000000-0005-0000-0000-00007D030000}"/>
    <cellStyle name="計算 4 3" xfId="820" xr:uid="{00000000-0005-0000-0000-00007E030000}"/>
    <cellStyle name="計算 4 3 2" xfId="1415" xr:uid="{00000000-0005-0000-0000-00007F030000}"/>
    <cellStyle name="計算 4 4" xfId="1602" xr:uid="{00000000-0005-0000-0000-000080030000}"/>
    <cellStyle name="計算 4 4 2" xfId="1603" xr:uid="{00000000-0005-0000-0000-000081030000}"/>
    <cellStyle name="計算 4 5" xfId="1604" xr:uid="{00000000-0005-0000-0000-000082030000}"/>
    <cellStyle name="計算 4 6" xfId="1605" xr:uid="{00000000-0005-0000-0000-000083030000}"/>
    <cellStyle name="計算 4 6 2" xfId="1606" xr:uid="{00000000-0005-0000-0000-000084030000}"/>
    <cellStyle name="計算 5" xfId="821" xr:uid="{00000000-0005-0000-0000-000085030000}"/>
    <cellStyle name="計算 6" xfId="822" xr:uid="{00000000-0005-0000-0000-000086030000}"/>
    <cellStyle name="計算 7" xfId="823" xr:uid="{00000000-0005-0000-0000-000087030000}"/>
    <cellStyle name="計算 8" xfId="824" xr:uid="{00000000-0005-0000-0000-000088030000}"/>
    <cellStyle name="計算 9" xfId="825" xr:uid="{00000000-0005-0000-0000-000089030000}"/>
    <cellStyle name="警告文 10" xfId="826" xr:uid="{00000000-0005-0000-0000-00008A030000}"/>
    <cellStyle name="警告文 11" xfId="827" xr:uid="{00000000-0005-0000-0000-00008B030000}"/>
    <cellStyle name="警告文 12" xfId="828" xr:uid="{00000000-0005-0000-0000-00008C030000}"/>
    <cellStyle name="警告文 13" xfId="829" xr:uid="{00000000-0005-0000-0000-00008D030000}"/>
    <cellStyle name="警告文 14" xfId="830" xr:uid="{00000000-0005-0000-0000-00008E030000}"/>
    <cellStyle name="警告文 15" xfId="831" xr:uid="{00000000-0005-0000-0000-00008F030000}"/>
    <cellStyle name="警告文 16" xfId="832" xr:uid="{00000000-0005-0000-0000-000090030000}"/>
    <cellStyle name="警告文 17" xfId="833" xr:uid="{00000000-0005-0000-0000-000091030000}"/>
    <cellStyle name="警告文 18" xfId="834" xr:uid="{00000000-0005-0000-0000-000092030000}"/>
    <cellStyle name="警告文 19" xfId="835" xr:uid="{00000000-0005-0000-0000-000093030000}"/>
    <cellStyle name="警告文 2" xfId="836" xr:uid="{00000000-0005-0000-0000-000094030000}"/>
    <cellStyle name="警告文 2 2" xfId="837" xr:uid="{00000000-0005-0000-0000-000095030000}"/>
    <cellStyle name="警告文 20" xfId="838" xr:uid="{00000000-0005-0000-0000-000096030000}"/>
    <cellStyle name="警告文 21" xfId="839" xr:uid="{00000000-0005-0000-0000-000097030000}"/>
    <cellStyle name="警告文 22" xfId="840" xr:uid="{00000000-0005-0000-0000-000098030000}"/>
    <cellStyle name="警告文 23" xfId="841" xr:uid="{00000000-0005-0000-0000-000099030000}"/>
    <cellStyle name="警告文 24" xfId="842" xr:uid="{00000000-0005-0000-0000-00009A030000}"/>
    <cellStyle name="警告文 25" xfId="843" xr:uid="{00000000-0005-0000-0000-00009B030000}"/>
    <cellStyle name="警告文 3" xfId="844" xr:uid="{00000000-0005-0000-0000-00009C030000}"/>
    <cellStyle name="警告文 3 2" xfId="845" xr:uid="{00000000-0005-0000-0000-00009D030000}"/>
    <cellStyle name="警告文 4" xfId="846" xr:uid="{00000000-0005-0000-0000-00009E030000}"/>
    <cellStyle name="警告文 5" xfId="847" xr:uid="{00000000-0005-0000-0000-00009F030000}"/>
    <cellStyle name="警告文 6" xfId="848" xr:uid="{00000000-0005-0000-0000-0000A0030000}"/>
    <cellStyle name="警告文 7" xfId="849" xr:uid="{00000000-0005-0000-0000-0000A1030000}"/>
    <cellStyle name="警告文 8" xfId="850" xr:uid="{00000000-0005-0000-0000-0000A2030000}"/>
    <cellStyle name="警告文 9" xfId="851" xr:uid="{00000000-0005-0000-0000-0000A3030000}"/>
    <cellStyle name="桁区切り" xfId="1" builtinId="6"/>
    <cellStyle name="桁区切り 2" xfId="852" xr:uid="{00000000-0005-0000-0000-0000A5030000}"/>
    <cellStyle name="桁区切り 2 2" xfId="853" xr:uid="{00000000-0005-0000-0000-0000A6030000}"/>
    <cellStyle name="桁区切り 2 2 2" xfId="854" xr:uid="{00000000-0005-0000-0000-0000A7030000}"/>
    <cellStyle name="桁区切り 2 2 2 2" xfId="1607" xr:uid="{00000000-0005-0000-0000-0000A8030000}"/>
    <cellStyle name="桁区切り 2 2 2 2 2" xfId="1608" xr:uid="{00000000-0005-0000-0000-0000A9030000}"/>
    <cellStyle name="桁区切り 2 2 2 3" xfId="1609" xr:uid="{00000000-0005-0000-0000-0000AA030000}"/>
    <cellStyle name="桁区切り 2 2 3" xfId="1610" xr:uid="{00000000-0005-0000-0000-0000AB030000}"/>
    <cellStyle name="桁区切り 2 2 3 2" xfId="1611" xr:uid="{00000000-0005-0000-0000-0000AC030000}"/>
    <cellStyle name="桁区切り 2 2 3 2 2" xfId="1612" xr:uid="{00000000-0005-0000-0000-0000AD030000}"/>
    <cellStyle name="桁区切り 2 2 3 3" xfId="1613" xr:uid="{00000000-0005-0000-0000-0000AE030000}"/>
    <cellStyle name="桁区切り 2 2 3 3 2" xfId="1614" xr:uid="{00000000-0005-0000-0000-0000AF030000}"/>
    <cellStyle name="桁区切り 2 2 3 4" xfId="1615" xr:uid="{00000000-0005-0000-0000-0000B0030000}"/>
    <cellStyle name="桁区切り 2 2 4" xfId="1616" xr:uid="{00000000-0005-0000-0000-0000B1030000}"/>
    <cellStyle name="桁区切り 2 3" xfId="855" xr:uid="{00000000-0005-0000-0000-0000B2030000}"/>
    <cellStyle name="桁区切り 2 3 2" xfId="1617" xr:uid="{00000000-0005-0000-0000-0000B3030000}"/>
    <cellStyle name="桁区切り 2 3 2 2" xfId="1618" xr:uid="{00000000-0005-0000-0000-0000B4030000}"/>
    <cellStyle name="桁区切り 2 3 3" xfId="1619" xr:uid="{00000000-0005-0000-0000-0000B5030000}"/>
    <cellStyle name="桁区切り 2 4" xfId="1416" xr:uid="{00000000-0005-0000-0000-0000B6030000}"/>
    <cellStyle name="桁区切り 2 5" xfId="1417" xr:uid="{00000000-0005-0000-0000-0000B7030000}"/>
    <cellStyle name="桁区切り 2 5 2" xfId="1418" xr:uid="{00000000-0005-0000-0000-0000B8030000}"/>
    <cellStyle name="桁区切り 2 5 3" xfId="1419" xr:uid="{00000000-0005-0000-0000-0000B9030000}"/>
    <cellStyle name="桁区切り 2 5 3 2" xfId="1420" xr:uid="{00000000-0005-0000-0000-0000BA030000}"/>
    <cellStyle name="桁区切り 2 6" xfId="1421" xr:uid="{00000000-0005-0000-0000-0000BB030000}"/>
    <cellStyle name="桁区切り 2 6 2" xfId="1620" xr:uid="{00000000-0005-0000-0000-0000BC030000}"/>
    <cellStyle name="桁区切り 2 7" xfId="1422" xr:uid="{00000000-0005-0000-0000-0000BD030000}"/>
    <cellStyle name="桁区切り 2 8" xfId="1423" xr:uid="{00000000-0005-0000-0000-0000BE030000}"/>
    <cellStyle name="桁区切り 2 8 2" xfId="1424" xr:uid="{00000000-0005-0000-0000-0000BF030000}"/>
    <cellStyle name="桁区切り 2 8 2 2" xfId="1425" xr:uid="{00000000-0005-0000-0000-0000C0030000}"/>
    <cellStyle name="桁区切り 2 8 2 2 2" xfId="1426" xr:uid="{00000000-0005-0000-0000-0000C1030000}"/>
    <cellStyle name="桁区切り 2 8 2 2 2 2" xfId="1427" xr:uid="{00000000-0005-0000-0000-0000C2030000}"/>
    <cellStyle name="桁区切り 2 8 2 2 2 2 2" xfId="1428" xr:uid="{00000000-0005-0000-0000-0000C3030000}"/>
    <cellStyle name="桁区切り 2 8 2 3" xfId="1429" xr:uid="{00000000-0005-0000-0000-0000C4030000}"/>
    <cellStyle name="桁区切り 2 8 2 3 2" xfId="1430" xr:uid="{00000000-0005-0000-0000-0000C5030000}"/>
    <cellStyle name="桁区切り 2 8 2 3 2 2" xfId="1431" xr:uid="{00000000-0005-0000-0000-0000C6030000}"/>
    <cellStyle name="桁区切り 2 9" xfId="1621" xr:uid="{00000000-0005-0000-0000-0000C7030000}"/>
    <cellStyle name="桁区切り 3" xfId="856" xr:uid="{00000000-0005-0000-0000-0000C8030000}"/>
    <cellStyle name="桁区切り 3 2" xfId="857" xr:uid="{00000000-0005-0000-0000-0000C9030000}"/>
    <cellStyle name="桁区切り 3 3" xfId="1622" xr:uid="{00000000-0005-0000-0000-0000CA030000}"/>
    <cellStyle name="桁区切り 3 3 2" xfId="1623" xr:uid="{00000000-0005-0000-0000-0000CB030000}"/>
    <cellStyle name="桁区切り 3 3 2 2" xfId="1624" xr:uid="{00000000-0005-0000-0000-0000CC030000}"/>
    <cellStyle name="桁区切り 3 3 3" xfId="1625" xr:uid="{00000000-0005-0000-0000-0000CD030000}"/>
    <cellStyle name="桁区切り 3 4" xfId="1626" xr:uid="{00000000-0005-0000-0000-0000CE030000}"/>
    <cellStyle name="桁区切り 3 4 2" xfId="1627" xr:uid="{00000000-0005-0000-0000-0000CF030000}"/>
    <cellStyle name="桁区切り 3 5" xfId="1432" xr:uid="{00000000-0005-0000-0000-0000D0030000}"/>
    <cellStyle name="桁区切り 4" xfId="858" xr:uid="{00000000-0005-0000-0000-0000D1030000}"/>
    <cellStyle name="桁区切り 4 2" xfId="1433" xr:uid="{00000000-0005-0000-0000-0000D2030000}"/>
    <cellStyle name="桁区切り 4 2 2" xfId="1628" xr:uid="{00000000-0005-0000-0000-0000D3030000}"/>
    <cellStyle name="桁区切り 4 2 2 2" xfId="1629" xr:uid="{00000000-0005-0000-0000-0000D4030000}"/>
    <cellStyle name="桁区切り 4 2 3" xfId="1630" xr:uid="{00000000-0005-0000-0000-0000D5030000}"/>
    <cellStyle name="桁区切り 4 3" xfId="1631" xr:uid="{00000000-0005-0000-0000-0000D6030000}"/>
    <cellStyle name="桁区切り 4 3 2" xfId="1632" xr:uid="{00000000-0005-0000-0000-0000D7030000}"/>
    <cellStyle name="桁区切り 4 4" xfId="1633" xr:uid="{00000000-0005-0000-0000-0000D8030000}"/>
    <cellStyle name="桁区切り 5" xfId="1434" xr:uid="{00000000-0005-0000-0000-0000D9030000}"/>
    <cellStyle name="桁区切り 5 2" xfId="1634" xr:uid="{00000000-0005-0000-0000-0000DA030000}"/>
    <cellStyle name="桁区切り 5 2 2" xfId="1635" xr:uid="{00000000-0005-0000-0000-0000DB030000}"/>
    <cellStyle name="桁区切り 5 3" xfId="1636" xr:uid="{00000000-0005-0000-0000-0000DC030000}"/>
    <cellStyle name="桁区切り 6" xfId="1435" xr:uid="{00000000-0005-0000-0000-0000DD030000}"/>
    <cellStyle name="桁区切り 7" xfId="1436" xr:uid="{00000000-0005-0000-0000-0000DE030000}"/>
    <cellStyle name="桁区切り 8" xfId="1437" xr:uid="{00000000-0005-0000-0000-0000DF030000}"/>
    <cellStyle name="桁区切り 8 2" xfId="1438" xr:uid="{00000000-0005-0000-0000-0000E0030000}"/>
    <cellStyle name="桁区切り 9" xfId="1637" xr:uid="{00000000-0005-0000-0000-0000E1030000}"/>
    <cellStyle name="桁区切り 9 2" xfId="1638" xr:uid="{00000000-0005-0000-0000-0000E2030000}"/>
    <cellStyle name="桁区切り 9 2 2" xfId="1639" xr:uid="{00000000-0005-0000-0000-0000E3030000}"/>
    <cellStyle name="見出し 1 10" xfId="859" xr:uid="{00000000-0005-0000-0000-0000E4030000}"/>
    <cellStyle name="見出し 1 11" xfId="860" xr:uid="{00000000-0005-0000-0000-0000E5030000}"/>
    <cellStyle name="見出し 1 12" xfId="861" xr:uid="{00000000-0005-0000-0000-0000E6030000}"/>
    <cellStyle name="見出し 1 13" xfId="862" xr:uid="{00000000-0005-0000-0000-0000E7030000}"/>
    <cellStyle name="見出し 1 14" xfId="863" xr:uid="{00000000-0005-0000-0000-0000E8030000}"/>
    <cellStyle name="見出し 1 15" xfId="864" xr:uid="{00000000-0005-0000-0000-0000E9030000}"/>
    <cellStyle name="見出し 1 16" xfId="865" xr:uid="{00000000-0005-0000-0000-0000EA030000}"/>
    <cellStyle name="見出し 1 17" xfId="866" xr:uid="{00000000-0005-0000-0000-0000EB030000}"/>
    <cellStyle name="見出し 1 18" xfId="867" xr:uid="{00000000-0005-0000-0000-0000EC030000}"/>
    <cellStyle name="見出し 1 19" xfId="868" xr:uid="{00000000-0005-0000-0000-0000ED030000}"/>
    <cellStyle name="見出し 1 2" xfId="869" xr:uid="{00000000-0005-0000-0000-0000EE030000}"/>
    <cellStyle name="見出し 1 2 2" xfId="870" xr:uid="{00000000-0005-0000-0000-0000EF030000}"/>
    <cellStyle name="見出し 1 20" xfId="871" xr:uid="{00000000-0005-0000-0000-0000F0030000}"/>
    <cellStyle name="見出し 1 21" xfId="872" xr:uid="{00000000-0005-0000-0000-0000F1030000}"/>
    <cellStyle name="見出し 1 22" xfId="873" xr:uid="{00000000-0005-0000-0000-0000F2030000}"/>
    <cellStyle name="見出し 1 23" xfId="874" xr:uid="{00000000-0005-0000-0000-0000F3030000}"/>
    <cellStyle name="見出し 1 24" xfId="875" xr:uid="{00000000-0005-0000-0000-0000F4030000}"/>
    <cellStyle name="見出し 1 25" xfId="876" xr:uid="{00000000-0005-0000-0000-0000F5030000}"/>
    <cellStyle name="見出し 1 3" xfId="877" xr:uid="{00000000-0005-0000-0000-0000F6030000}"/>
    <cellStyle name="見出し 1 3 2" xfId="878" xr:uid="{00000000-0005-0000-0000-0000F7030000}"/>
    <cellStyle name="見出し 1 4" xfId="879" xr:uid="{00000000-0005-0000-0000-0000F8030000}"/>
    <cellStyle name="見出し 1 5" xfId="880" xr:uid="{00000000-0005-0000-0000-0000F9030000}"/>
    <cellStyle name="見出し 1 6" xfId="881" xr:uid="{00000000-0005-0000-0000-0000FA030000}"/>
    <cellStyle name="見出し 1 7" xfId="882" xr:uid="{00000000-0005-0000-0000-0000FB030000}"/>
    <cellStyle name="見出し 1 8" xfId="883" xr:uid="{00000000-0005-0000-0000-0000FC030000}"/>
    <cellStyle name="見出し 1 9" xfId="884" xr:uid="{00000000-0005-0000-0000-0000FD030000}"/>
    <cellStyle name="見出し 2 10" xfId="885" xr:uid="{00000000-0005-0000-0000-0000FE030000}"/>
    <cellStyle name="見出し 2 11" xfId="886" xr:uid="{00000000-0005-0000-0000-0000FF030000}"/>
    <cellStyle name="見出し 2 12" xfId="887" xr:uid="{00000000-0005-0000-0000-000000040000}"/>
    <cellStyle name="見出し 2 13" xfId="888" xr:uid="{00000000-0005-0000-0000-000001040000}"/>
    <cellStyle name="見出し 2 14" xfId="889" xr:uid="{00000000-0005-0000-0000-000002040000}"/>
    <cellStyle name="見出し 2 15" xfId="890" xr:uid="{00000000-0005-0000-0000-000003040000}"/>
    <cellStyle name="見出し 2 16" xfId="891" xr:uid="{00000000-0005-0000-0000-000004040000}"/>
    <cellStyle name="見出し 2 17" xfId="892" xr:uid="{00000000-0005-0000-0000-000005040000}"/>
    <cellStyle name="見出し 2 18" xfId="893" xr:uid="{00000000-0005-0000-0000-000006040000}"/>
    <cellStyle name="見出し 2 19" xfId="894" xr:uid="{00000000-0005-0000-0000-000007040000}"/>
    <cellStyle name="見出し 2 2" xfId="895" xr:uid="{00000000-0005-0000-0000-000008040000}"/>
    <cellStyle name="見出し 2 2 2" xfId="896" xr:uid="{00000000-0005-0000-0000-000009040000}"/>
    <cellStyle name="見出し 2 20" xfId="897" xr:uid="{00000000-0005-0000-0000-00000A040000}"/>
    <cellStyle name="見出し 2 21" xfId="898" xr:uid="{00000000-0005-0000-0000-00000B040000}"/>
    <cellStyle name="見出し 2 22" xfId="899" xr:uid="{00000000-0005-0000-0000-00000C040000}"/>
    <cellStyle name="見出し 2 23" xfId="900" xr:uid="{00000000-0005-0000-0000-00000D040000}"/>
    <cellStyle name="見出し 2 24" xfId="901" xr:uid="{00000000-0005-0000-0000-00000E040000}"/>
    <cellStyle name="見出し 2 25" xfId="902" xr:uid="{00000000-0005-0000-0000-00000F040000}"/>
    <cellStyle name="見出し 2 3" xfId="903" xr:uid="{00000000-0005-0000-0000-000010040000}"/>
    <cellStyle name="見出し 2 3 2" xfId="904" xr:uid="{00000000-0005-0000-0000-000011040000}"/>
    <cellStyle name="見出し 2 4" xfId="905" xr:uid="{00000000-0005-0000-0000-000012040000}"/>
    <cellStyle name="見出し 2 5" xfId="906" xr:uid="{00000000-0005-0000-0000-000013040000}"/>
    <cellStyle name="見出し 2 6" xfId="907" xr:uid="{00000000-0005-0000-0000-000014040000}"/>
    <cellStyle name="見出し 2 7" xfId="908" xr:uid="{00000000-0005-0000-0000-000015040000}"/>
    <cellStyle name="見出し 2 8" xfId="909" xr:uid="{00000000-0005-0000-0000-000016040000}"/>
    <cellStyle name="見出し 2 9" xfId="910" xr:uid="{00000000-0005-0000-0000-000017040000}"/>
    <cellStyle name="見出し 3 10" xfId="911" xr:uid="{00000000-0005-0000-0000-000018040000}"/>
    <cellStyle name="見出し 3 11" xfId="912" xr:uid="{00000000-0005-0000-0000-000019040000}"/>
    <cellStyle name="見出し 3 12" xfId="913" xr:uid="{00000000-0005-0000-0000-00001A040000}"/>
    <cellStyle name="見出し 3 13" xfId="914" xr:uid="{00000000-0005-0000-0000-00001B040000}"/>
    <cellStyle name="見出し 3 14" xfId="915" xr:uid="{00000000-0005-0000-0000-00001C040000}"/>
    <cellStyle name="見出し 3 15" xfId="916" xr:uid="{00000000-0005-0000-0000-00001D040000}"/>
    <cellStyle name="見出し 3 16" xfId="917" xr:uid="{00000000-0005-0000-0000-00001E040000}"/>
    <cellStyle name="見出し 3 17" xfId="918" xr:uid="{00000000-0005-0000-0000-00001F040000}"/>
    <cellStyle name="見出し 3 18" xfId="919" xr:uid="{00000000-0005-0000-0000-000020040000}"/>
    <cellStyle name="見出し 3 19" xfId="920" xr:uid="{00000000-0005-0000-0000-000021040000}"/>
    <cellStyle name="見出し 3 2" xfId="921" xr:uid="{00000000-0005-0000-0000-000022040000}"/>
    <cellStyle name="見出し 3 2 2" xfId="922" xr:uid="{00000000-0005-0000-0000-000023040000}"/>
    <cellStyle name="見出し 3 20" xfId="923" xr:uid="{00000000-0005-0000-0000-000024040000}"/>
    <cellStyle name="見出し 3 21" xfId="924" xr:uid="{00000000-0005-0000-0000-000025040000}"/>
    <cellStyle name="見出し 3 22" xfId="925" xr:uid="{00000000-0005-0000-0000-000026040000}"/>
    <cellStyle name="見出し 3 23" xfId="926" xr:uid="{00000000-0005-0000-0000-000027040000}"/>
    <cellStyle name="見出し 3 24" xfId="927" xr:uid="{00000000-0005-0000-0000-000028040000}"/>
    <cellStyle name="見出し 3 25" xfId="928" xr:uid="{00000000-0005-0000-0000-000029040000}"/>
    <cellStyle name="見出し 3 3" xfId="929" xr:uid="{00000000-0005-0000-0000-00002A040000}"/>
    <cellStyle name="見出し 3 3 2" xfId="930" xr:uid="{00000000-0005-0000-0000-00002B040000}"/>
    <cellStyle name="見出し 3 4" xfId="931" xr:uid="{00000000-0005-0000-0000-00002C040000}"/>
    <cellStyle name="見出し 3 5" xfId="932" xr:uid="{00000000-0005-0000-0000-00002D040000}"/>
    <cellStyle name="見出し 3 6" xfId="933" xr:uid="{00000000-0005-0000-0000-00002E040000}"/>
    <cellStyle name="見出し 3 7" xfId="934" xr:uid="{00000000-0005-0000-0000-00002F040000}"/>
    <cellStyle name="見出し 3 8" xfId="935" xr:uid="{00000000-0005-0000-0000-000030040000}"/>
    <cellStyle name="見出し 3 9" xfId="936" xr:uid="{00000000-0005-0000-0000-000031040000}"/>
    <cellStyle name="見出し 4 10" xfId="937" xr:uid="{00000000-0005-0000-0000-000032040000}"/>
    <cellStyle name="見出し 4 11" xfId="938" xr:uid="{00000000-0005-0000-0000-000033040000}"/>
    <cellStyle name="見出し 4 12" xfId="939" xr:uid="{00000000-0005-0000-0000-000034040000}"/>
    <cellStyle name="見出し 4 13" xfId="940" xr:uid="{00000000-0005-0000-0000-000035040000}"/>
    <cellStyle name="見出し 4 14" xfId="941" xr:uid="{00000000-0005-0000-0000-000036040000}"/>
    <cellStyle name="見出し 4 15" xfId="942" xr:uid="{00000000-0005-0000-0000-000037040000}"/>
    <cellStyle name="見出し 4 16" xfId="943" xr:uid="{00000000-0005-0000-0000-000038040000}"/>
    <cellStyle name="見出し 4 17" xfId="944" xr:uid="{00000000-0005-0000-0000-000039040000}"/>
    <cellStyle name="見出し 4 18" xfId="945" xr:uid="{00000000-0005-0000-0000-00003A040000}"/>
    <cellStyle name="見出し 4 19" xfId="946" xr:uid="{00000000-0005-0000-0000-00003B040000}"/>
    <cellStyle name="見出し 4 2" xfId="947" xr:uid="{00000000-0005-0000-0000-00003C040000}"/>
    <cellStyle name="見出し 4 2 2" xfId="948" xr:uid="{00000000-0005-0000-0000-00003D040000}"/>
    <cellStyle name="見出し 4 20" xfId="949" xr:uid="{00000000-0005-0000-0000-00003E040000}"/>
    <cellStyle name="見出し 4 21" xfId="950" xr:uid="{00000000-0005-0000-0000-00003F040000}"/>
    <cellStyle name="見出し 4 22" xfId="951" xr:uid="{00000000-0005-0000-0000-000040040000}"/>
    <cellStyle name="見出し 4 23" xfId="952" xr:uid="{00000000-0005-0000-0000-000041040000}"/>
    <cellStyle name="見出し 4 24" xfId="953" xr:uid="{00000000-0005-0000-0000-000042040000}"/>
    <cellStyle name="見出し 4 25" xfId="954" xr:uid="{00000000-0005-0000-0000-000043040000}"/>
    <cellStyle name="見出し 4 3" xfId="955" xr:uid="{00000000-0005-0000-0000-000044040000}"/>
    <cellStyle name="見出し 4 3 2" xfId="956" xr:uid="{00000000-0005-0000-0000-000045040000}"/>
    <cellStyle name="見出し 4 4" xfId="957" xr:uid="{00000000-0005-0000-0000-000046040000}"/>
    <cellStyle name="見出し 4 5" xfId="958" xr:uid="{00000000-0005-0000-0000-000047040000}"/>
    <cellStyle name="見出し 4 6" xfId="959" xr:uid="{00000000-0005-0000-0000-000048040000}"/>
    <cellStyle name="見出し 4 7" xfId="960" xr:uid="{00000000-0005-0000-0000-000049040000}"/>
    <cellStyle name="見出し 4 8" xfId="961" xr:uid="{00000000-0005-0000-0000-00004A040000}"/>
    <cellStyle name="見出し 4 9" xfId="962" xr:uid="{00000000-0005-0000-0000-00004B040000}"/>
    <cellStyle name="集計 10" xfId="963" xr:uid="{00000000-0005-0000-0000-00004C040000}"/>
    <cellStyle name="集計 11" xfId="964" xr:uid="{00000000-0005-0000-0000-00004D040000}"/>
    <cellStyle name="集計 12" xfId="965" xr:uid="{00000000-0005-0000-0000-00004E040000}"/>
    <cellStyle name="集計 13" xfId="966" xr:uid="{00000000-0005-0000-0000-00004F040000}"/>
    <cellStyle name="集計 14" xfId="967" xr:uid="{00000000-0005-0000-0000-000050040000}"/>
    <cellStyle name="集計 15" xfId="968" xr:uid="{00000000-0005-0000-0000-000051040000}"/>
    <cellStyle name="集計 16" xfId="969" xr:uid="{00000000-0005-0000-0000-000052040000}"/>
    <cellStyle name="集計 17" xfId="970" xr:uid="{00000000-0005-0000-0000-000053040000}"/>
    <cellStyle name="集計 18" xfId="971" xr:uid="{00000000-0005-0000-0000-000054040000}"/>
    <cellStyle name="集計 19" xfId="972" xr:uid="{00000000-0005-0000-0000-000055040000}"/>
    <cellStyle name="集計 2" xfId="973" xr:uid="{00000000-0005-0000-0000-000056040000}"/>
    <cellStyle name="集計 2 2" xfId="974" xr:uid="{00000000-0005-0000-0000-000057040000}"/>
    <cellStyle name="集計 2 2 2" xfId="975" xr:uid="{00000000-0005-0000-0000-000058040000}"/>
    <cellStyle name="集計 2 2 2 2" xfId="1439" xr:uid="{00000000-0005-0000-0000-000059040000}"/>
    <cellStyle name="集計 2 2 2 2 2" xfId="1440" xr:uid="{00000000-0005-0000-0000-00005A040000}"/>
    <cellStyle name="集計 2 2 2 3" xfId="1441" xr:uid="{00000000-0005-0000-0000-00005B040000}"/>
    <cellStyle name="集計 2 2 3" xfId="976" xr:uid="{00000000-0005-0000-0000-00005C040000}"/>
    <cellStyle name="集計 2 2 3 2" xfId="1442" xr:uid="{00000000-0005-0000-0000-00005D040000}"/>
    <cellStyle name="集計 2 2 4" xfId="1640" xr:uid="{00000000-0005-0000-0000-00005E040000}"/>
    <cellStyle name="集計 2 2 4 2" xfId="1641" xr:uid="{00000000-0005-0000-0000-00005F040000}"/>
    <cellStyle name="集計 2 2 5" xfId="1642" xr:uid="{00000000-0005-0000-0000-000060040000}"/>
    <cellStyle name="集計 2 2 5 2" xfId="1643" xr:uid="{00000000-0005-0000-0000-000061040000}"/>
    <cellStyle name="集計 2 2 6" xfId="1644" xr:uid="{00000000-0005-0000-0000-000062040000}"/>
    <cellStyle name="集計 20" xfId="977" xr:uid="{00000000-0005-0000-0000-000063040000}"/>
    <cellStyle name="集計 21" xfId="978" xr:uid="{00000000-0005-0000-0000-000064040000}"/>
    <cellStyle name="集計 22" xfId="979" xr:uid="{00000000-0005-0000-0000-000065040000}"/>
    <cellStyle name="集計 23" xfId="980" xr:uid="{00000000-0005-0000-0000-000066040000}"/>
    <cellStyle name="集計 24" xfId="981" xr:uid="{00000000-0005-0000-0000-000067040000}"/>
    <cellStyle name="集計 25" xfId="982" xr:uid="{00000000-0005-0000-0000-000068040000}"/>
    <cellStyle name="集計 3" xfId="983" xr:uid="{00000000-0005-0000-0000-000069040000}"/>
    <cellStyle name="集計 3 2" xfId="984" xr:uid="{00000000-0005-0000-0000-00006A040000}"/>
    <cellStyle name="集計 3 2 2" xfId="1443" xr:uid="{00000000-0005-0000-0000-00006B040000}"/>
    <cellStyle name="集計 3 2 2 2" xfId="1444" xr:uid="{00000000-0005-0000-0000-00006C040000}"/>
    <cellStyle name="集計 3 2 3" xfId="1445" xr:uid="{00000000-0005-0000-0000-00006D040000}"/>
    <cellStyle name="集計 3 3" xfId="985" xr:uid="{00000000-0005-0000-0000-00006E040000}"/>
    <cellStyle name="集計 3 3 2" xfId="1446" xr:uid="{00000000-0005-0000-0000-00006F040000}"/>
    <cellStyle name="集計 3 4" xfId="1645" xr:uid="{00000000-0005-0000-0000-000070040000}"/>
    <cellStyle name="集計 3 4 2" xfId="1646" xr:uid="{00000000-0005-0000-0000-000071040000}"/>
    <cellStyle name="集計 3 5" xfId="1647" xr:uid="{00000000-0005-0000-0000-000072040000}"/>
    <cellStyle name="集計 3 5 2" xfId="1648" xr:uid="{00000000-0005-0000-0000-000073040000}"/>
    <cellStyle name="集計 3 6" xfId="1649" xr:uid="{00000000-0005-0000-0000-000074040000}"/>
    <cellStyle name="集計 4" xfId="986" xr:uid="{00000000-0005-0000-0000-000075040000}"/>
    <cellStyle name="集計 4 2" xfId="987" xr:uid="{00000000-0005-0000-0000-000076040000}"/>
    <cellStyle name="集計 4 2 2" xfId="1447" xr:uid="{00000000-0005-0000-0000-000077040000}"/>
    <cellStyle name="集計 4 2 2 2" xfId="1448" xr:uid="{00000000-0005-0000-0000-000078040000}"/>
    <cellStyle name="集計 4 2 3" xfId="1449" xr:uid="{00000000-0005-0000-0000-000079040000}"/>
    <cellStyle name="集計 4 3" xfId="988" xr:uid="{00000000-0005-0000-0000-00007A040000}"/>
    <cellStyle name="集計 4 3 2" xfId="1450" xr:uid="{00000000-0005-0000-0000-00007B040000}"/>
    <cellStyle name="集計 4 4" xfId="1650" xr:uid="{00000000-0005-0000-0000-00007C040000}"/>
    <cellStyle name="集計 4 4 2" xfId="1651" xr:uid="{00000000-0005-0000-0000-00007D040000}"/>
    <cellStyle name="集計 4 5" xfId="1652" xr:uid="{00000000-0005-0000-0000-00007E040000}"/>
    <cellStyle name="集計 4 5 2" xfId="1653" xr:uid="{00000000-0005-0000-0000-00007F040000}"/>
    <cellStyle name="集計 4 6" xfId="1654" xr:uid="{00000000-0005-0000-0000-000080040000}"/>
    <cellStyle name="集計 5" xfId="989" xr:uid="{00000000-0005-0000-0000-000081040000}"/>
    <cellStyle name="集計 6" xfId="990" xr:uid="{00000000-0005-0000-0000-000082040000}"/>
    <cellStyle name="集計 7" xfId="991" xr:uid="{00000000-0005-0000-0000-000083040000}"/>
    <cellStyle name="集計 8" xfId="992" xr:uid="{00000000-0005-0000-0000-000084040000}"/>
    <cellStyle name="集計 9" xfId="993" xr:uid="{00000000-0005-0000-0000-000085040000}"/>
    <cellStyle name="出力 10" xfId="994" xr:uid="{00000000-0005-0000-0000-000086040000}"/>
    <cellStyle name="出力 11" xfId="995" xr:uid="{00000000-0005-0000-0000-000087040000}"/>
    <cellStyle name="出力 12" xfId="996" xr:uid="{00000000-0005-0000-0000-000088040000}"/>
    <cellStyle name="出力 13" xfId="997" xr:uid="{00000000-0005-0000-0000-000089040000}"/>
    <cellStyle name="出力 14" xfId="998" xr:uid="{00000000-0005-0000-0000-00008A040000}"/>
    <cellStyle name="出力 15" xfId="999" xr:uid="{00000000-0005-0000-0000-00008B040000}"/>
    <cellStyle name="出力 16" xfId="1000" xr:uid="{00000000-0005-0000-0000-00008C040000}"/>
    <cellStyle name="出力 17" xfId="1001" xr:uid="{00000000-0005-0000-0000-00008D040000}"/>
    <cellStyle name="出力 18" xfId="1002" xr:uid="{00000000-0005-0000-0000-00008E040000}"/>
    <cellStyle name="出力 19" xfId="1003" xr:uid="{00000000-0005-0000-0000-00008F040000}"/>
    <cellStyle name="出力 2" xfId="1004" xr:uid="{00000000-0005-0000-0000-000090040000}"/>
    <cellStyle name="出力 2 2" xfId="1005" xr:uid="{00000000-0005-0000-0000-000091040000}"/>
    <cellStyle name="出力 2 2 2" xfId="1006" xr:uid="{00000000-0005-0000-0000-000092040000}"/>
    <cellStyle name="出力 2 2 2 2" xfId="1451" xr:uid="{00000000-0005-0000-0000-000093040000}"/>
    <cellStyle name="出力 2 2 2 2 2" xfId="1452" xr:uid="{00000000-0005-0000-0000-000094040000}"/>
    <cellStyle name="出力 2 2 2 3" xfId="1453" xr:uid="{00000000-0005-0000-0000-000095040000}"/>
    <cellStyle name="出力 2 2 3" xfId="1007" xr:uid="{00000000-0005-0000-0000-000096040000}"/>
    <cellStyle name="出力 2 2 3 2" xfId="1454" xr:uid="{00000000-0005-0000-0000-000097040000}"/>
    <cellStyle name="出力 2 2 4" xfId="1655" xr:uid="{00000000-0005-0000-0000-000098040000}"/>
    <cellStyle name="出力 2 2 4 2" xfId="1656" xr:uid="{00000000-0005-0000-0000-000099040000}"/>
    <cellStyle name="出力 2 2 5" xfId="1657" xr:uid="{00000000-0005-0000-0000-00009A040000}"/>
    <cellStyle name="出力 2 2 5 2" xfId="1658" xr:uid="{00000000-0005-0000-0000-00009B040000}"/>
    <cellStyle name="出力 2 2 6" xfId="1659" xr:uid="{00000000-0005-0000-0000-00009C040000}"/>
    <cellStyle name="出力 20" xfId="1008" xr:uid="{00000000-0005-0000-0000-00009D040000}"/>
    <cellStyle name="出力 21" xfId="1009" xr:uid="{00000000-0005-0000-0000-00009E040000}"/>
    <cellStyle name="出力 22" xfId="1010" xr:uid="{00000000-0005-0000-0000-00009F040000}"/>
    <cellStyle name="出力 23" xfId="1011" xr:uid="{00000000-0005-0000-0000-0000A0040000}"/>
    <cellStyle name="出力 24" xfId="1012" xr:uid="{00000000-0005-0000-0000-0000A1040000}"/>
    <cellStyle name="出力 25" xfId="1013" xr:uid="{00000000-0005-0000-0000-0000A2040000}"/>
    <cellStyle name="出力 3" xfId="1014" xr:uid="{00000000-0005-0000-0000-0000A3040000}"/>
    <cellStyle name="出力 3 2" xfId="1015" xr:uid="{00000000-0005-0000-0000-0000A4040000}"/>
    <cellStyle name="出力 3 2 2" xfId="1455" xr:uid="{00000000-0005-0000-0000-0000A5040000}"/>
    <cellStyle name="出力 3 2 2 2" xfId="1456" xr:uid="{00000000-0005-0000-0000-0000A6040000}"/>
    <cellStyle name="出力 3 2 3" xfId="1457" xr:uid="{00000000-0005-0000-0000-0000A7040000}"/>
    <cellStyle name="出力 3 3" xfId="1016" xr:uid="{00000000-0005-0000-0000-0000A8040000}"/>
    <cellStyle name="出力 3 3 2" xfId="1458" xr:uid="{00000000-0005-0000-0000-0000A9040000}"/>
    <cellStyle name="出力 3 4" xfId="1660" xr:uid="{00000000-0005-0000-0000-0000AA040000}"/>
    <cellStyle name="出力 3 4 2" xfId="1661" xr:uid="{00000000-0005-0000-0000-0000AB040000}"/>
    <cellStyle name="出力 3 5" xfId="1662" xr:uid="{00000000-0005-0000-0000-0000AC040000}"/>
    <cellStyle name="出力 3 5 2" xfId="1663" xr:uid="{00000000-0005-0000-0000-0000AD040000}"/>
    <cellStyle name="出力 3 6" xfId="1664" xr:uid="{00000000-0005-0000-0000-0000AE040000}"/>
    <cellStyle name="出力 4" xfId="1017" xr:uid="{00000000-0005-0000-0000-0000AF040000}"/>
    <cellStyle name="出力 4 2" xfId="1018" xr:uid="{00000000-0005-0000-0000-0000B0040000}"/>
    <cellStyle name="出力 4 2 2" xfId="1459" xr:uid="{00000000-0005-0000-0000-0000B1040000}"/>
    <cellStyle name="出力 4 2 2 2" xfId="1460" xr:uid="{00000000-0005-0000-0000-0000B2040000}"/>
    <cellStyle name="出力 4 2 3" xfId="1461" xr:uid="{00000000-0005-0000-0000-0000B3040000}"/>
    <cellStyle name="出力 4 3" xfId="1019" xr:uid="{00000000-0005-0000-0000-0000B4040000}"/>
    <cellStyle name="出力 4 3 2" xfId="1462" xr:uid="{00000000-0005-0000-0000-0000B5040000}"/>
    <cellStyle name="出力 4 4" xfId="1665" xr:uid="{00000000-0005-0000-0000-0000B6040000}"/>
    <cellStyle name="出力 4 4 2" xfId="1666" xr:uid="{00000000-0005-0000-0000-0000B7040000}"/>
    <cellStyle name="出力 4 5" xfId="1667" xr:uid="{00000000-0005-0000-0000-0000B8040000}"/>
    <cellStyle name="出力 4 5 2" xfId="1668" xr:uid="{00000000-0005-0000-0000-0000B9040000}"/>
    <cellStyle name="出力 4 6" xfId="1669" xr:uid="{00000000-0005-0000-0000-0000BA040000}"/>
    <cellStyle name="出力 5" xfId="1020" xr:uid="{00000000-0005-0000-0000-0000BB040000}"/>
    <cellStyle name="出力 6" xfId="1021" xr:uid="{00000000-0005-0000-0000-0000BC040000}"/>
    <cellStyle name="出力 7" xfId="1022" xr:uid="{00000000-0005-0000-0000-0000BD040000}"/>
    <cellStyle name="出力 8" xfId="1023" xr:uid="{00000000-0005-0000-0000-0000BE040000}"/>
    <cellStyle name="出力 9" xfId="1024" xr:uid="{00000000-0005-0000-0000-0000BF040000}"/>
    <cellStyle name="説明文 10" xfId="1025" xr:uid="{00000000-0005-0000-0000-0000C0040000}"/>
    <cellStyle name="説明文 11" xfId="1026" xr:uid="{00000000-0005-0000-0000-0000C1040000}"/>
    <cellStyle name="説明文 12" xfId="1027" xr:uid="{00000000-0005-0000-0000-0000C2040000}"/>
    <cellStyle name="説明文 13" xfId="1028" xr:uid="{00000000-0005-0000-0000-0000C3040000}"/>
    <cellStyle name="説明文 14" xfId="1029" xr:uid="{00000000-0005-0000-0000-0000C4040000}"/>
    <cellStyle name="説明文 15" xfId="1030" xr:uid="{00000000-0005-0000-0000-0000C5040000}"/>
    <cellStyle name="説明文 16" xfId="1031" xr:uid="{00000000-0005-0000-0000-0000C6040000}"/>
    <cellStyle name="説明文 17" xfId="1032" xr:uid="{00000000-0005-0000-0000-0000C7040000}"/>
    <cellStyle name="説明文 18" xfId="1033" xr:uid="{00000000-0005-0000-0000-0000C8040000}"/>
    <cellStyle name="説明文 19" xfId="1034" xr:uid="{00000000-0005-0000-0000-0000C9040000}"/>
    <cellStyle name="説明文 2" xfId="1035" xr:uid="{00000000-0005-0000-0000-0000CA040000}"/>
    <cellStyle name="説明文 2 2" xfId="1036" xr:uid="{00000000-0005-0000-0000-0000CB040000}"/>
    <cellStyle name="説明文 20" xfId="1037" xr:uid="{00000000-0005-0000-0000-0000CC040000}"/>
    <cellStyle name="説明文 21" xfId="1038" xr:uid="{00000000-0005-0000-0000-0000CD040000}"/>
    <cellStyle name="説明文 22" xfId="1039" xr:uid="{00000000-0005-0000-0000-0000CE040000}"/>
    <cellStyle name="説明文 23" xfId="1040" xr:uid="{00000000-0005-0000-0000-0000CF040000}"/>
    <cellStyle name="説明文 24" xfId="1041" xr:uid="{00000000-0005-0000-0000-0000D0040000}"/>
    <cellStyle name="説明文 25" xfId="1042" xr:uid="{00000000-0005-0000-0000-0000D1040000}"/>
    <cellStyle name="説明文 3" xfId="1043" xr:uid="{00000000-0005-0000-0000-0000D2040000}"/>
    <cellStyle name="説明文 3 2" xfId="1044" xr:uid="{00000000-0005-0000-0000-0000D3040000}"/>
    <cellStyle name="説明文 4" xfId="1045" xr:uid="{00000000-0005-0000-0000-0000D4040000}"/>
    <cellStyle name="説明文 5" xfId="1046" xr:uid="{00000000-0005-0000-0000-0000D5040000}"/>
    <cellStyle name="説明文 6" xfId="1047" xr:uid="{00000000-0005-0000-0000-0000D6040000}"/>
    <cellStyle name="説明文 7" xfId="1048" xr:uid="{00000000-0005-0000-0000-0000D7040000}"/>
    <cellStyle name="説明文 8" xfId="1049" xr:uid="{00000000-0005-0000-0000-0000D8040000}"/>
    <cellStyle name="説明文 9" xfId="1050" xr:uid="{00000000-0005-0000-0000-0000D9040000}"/>
    <cellStyle name="通貨 2" xfId="1051" xr:uid="{00000000-0005-0000-0000-0000DA040000}"/>
    <cellStyle name="通貨 3" xfId="1052" xr:uid="{00000000-0005-0000-0000-0000DB040000}"/>
    <cellStyle name="通貨 3 2" xfId="1053" xr:uid="{00000000-0005-0000-0000-0000DC040000}"/>
    <cellStyle name="入力 10" xfId="1054" xr:uid="{00000000-0005-0000-0000-0000DD040000}"/>
    <cellStyle name="入力 11" xfId="1055" xr:uid="{00000000-0005-0000-0000-0000DE040000}"/>
    <cellStyle name="入力 12" xfId="1056" xr:uid="{00000000-0005-0000-0000-0000DF040000}"/>
    <cellStyle name="入力 13" xfId="1057" xr:uid="{00000000-0005-0000-0000-0000E0040000}"/>
    <cellStyle name="入力 14" xfId="1058" xr:uid="{00000000-0005-0000-0000-0000E1040000}"/>
    <cellStyle name="入力 15" xfId="1059" xr:uid="{00000000-0005-0000-0000-0000E2040000}"/>
    <cellStyle name="入力 16" xfId="1060" xr:uid="{00000000-0005-0000-0000-0000E3040000}"/>
    <cellStyle name="入力 17" xfId="1061" xr:uid="{00000000-0005-0000-0000-0000E4040000}"/>
    <cellStyle name="入力 18" xfId="1062" xr:uid="{00000000-0005-0000-0000-0000E5040000}"/>
    <cellStyle name="入力 19" xfId="1063" xr:uid="{00000000-0005-0000-0000-0000E6040000}"/>
    <cellStyle name="入力 2" xfId="1064" xr:uid="{00000000-0005-0000-0000-0000E7040000}"/>
    <cellStyle name="入力 2 2" xfId="1065" xr:uid="{00000000-0005-0000-0000-0000E8040000}"/>
    <cellStyle name="入力 2 2 2" xfId="1066" xr:uid="{00000000-0005-0000-0000-0000E9040000}"/>
    <cellStyle name="入力 2 2 2 2" xfId="1463" xr:uid="{00000000-0005-0000-0000-0000EA040000}"/>
    <cellStyle name="入力 2 2 2 2 2" xfId="1464" xr:uid="{00000000-0005-0000-0000-0000EB040000}"/>
    <cellStyle name="入力 2 2 2 3" xfId="1465" xr:uid="{00000000-0005-0000-0000-0000EC040000}"/>
    <cellStyle name="入力 2 2 3" xfId="1067" xr:uid="{00000000-0005-0000-0000-0000ED040000}"/>
    <cellStyle name="入力 2 2 3 2" xfId="1466" xr:uid="{00000000-0005-0000-0000-0000EE040000}"/>
    <cellStyle name="入力 2 2 4" xfId="1670" xr:uid="{00000000-0005-0000-0000-0000EF040000}"/>
    <cellStyle name="入力 2 2 4 2" xfId="1671" xr:uid="{00000000-0005-0000-0000-0000F0040000}"/>
    <cellStyle name="入力 2 2 5" xfId="1672" xr:uid="{00000000-0005-0000-0000-0000F1040000}"/>
    <cellStyle name="入力 2 2 6" xfId="1673" xr:uid="{00000000-0005-0000-0000-0000F2040000}"/>
    <cellStyle name="入力 2 2 6 2" xfId="1674" xr:uid="{00000000-0005-0000-0000-0000F3040000}"/>
    <cellStyle name="入力 20" xfId="1068" xr:uid="{00000000-0005-0000-0000-0000F4040000}"/>
    <cellStyle name="入力 21" xfId="1069" xr:uid="{00000000-0005-0000-0000-0000F5040000}"/>
    <cellStyle name="入力 22" xfId="1070" xr:uid="{00000000-0005-0000-0000-0000F6040000}"/>
    <cellStyle name="入力 23" xfId="1071" xr:uid="{00000000-0005-0000-0000-0000F7040000}"/>
    <cellStyle name="入力 24" xfId="1072" xr:uid="{00000000-0005-0000-0000-0000F8040000}"/>
    <cellStyle name="入力 25" xfId="1073" xr:uid="{00000000-0005-0000-0000-0000F9040000}"/>
    <cellStyle name="入力 3" xfId="1074" xr:uid="{00000000-0005-0000-0000-0000FA040000}"/>
    <cellStyle name="入力 3 2" xfId="1075" xr:uid="{00000000-0005-0000-0000-0000FB040000}"/>
    <cellStyle name="入力 3 2 2" xfId="1467" xr:uid="{00000000-0005-0000-0000-0000FC040000}"/>
    <cellStyle name="入力 3 2 2 2" xfId="1468" xr:uid="{00000000-0005-0000-0000-0000FD040000}"/>
    <cellStyle name="入力 3 2 3" xfId="1469" xr:uid="{00000000-0005-0000-0000-0000FE040000}"/>
    <cellStyle name="入力 3 3" xfId="1076" xr:uid="{00000000-0005-0000-0000-0000FF040000}"/>
    <cellStyle name="入力 3 3 2" xfId="1470" xr:uid="{00000000-0005-0000-0000-000000050000}"/>
    <cellStyle name="入力 3 4" xfId="1675" xr:uid="{00000000-0005-0000-0000-000001050000}"/>
    <cellStyle name="入力 3 4 2" xfId="1676" xr:uid="{00000000-0005-0000-0000-000002050000}"/>
    <cellStyle name="入力 3 5" xfId="1677" xr:uid="{00000000-0005-0000-0000-000003050000}"/>
    <cellStyle name="入力 3 6" xfId="1678" xr:uid="{00000000-0005-0000-0000-000004050000}"/>
    <cellStyle name="入力 3 6 2" xfId="1679" xr:uid="{00000000-0005-0000-0000-000005050000}"/>
    <cellStyle name="入力 4" xfId="1077" xr:uid="{00000000-0005-0000-0000-000006050000}"/>
    <cellStyle name="入力 4 2" xfId="1078" xr:uid="{00000000-0005-0000-0000-000007050000}"/>
    <cellStyle name="入力 4 2 2" xfId="1471" xr:uid="{00000000-0005-0000-0000-000008050000}"/>
    <cellStyle name="入力 4 2 2 2" xfId="1472" xr:uid="{00000000-0005-0000-0000-000009050000}"/>
    <cellStyle name="入力 4 2 3" xfId="1473" xr:uid="{00000000-0005-0000-0000-00000A050000}"/>
    <cellStyle name="入力 4 3" xfId="1079" xr:uid="{00000000-0005-0000-0000-00000B050000}"/>
    <cellStyle name="入力 4 3 2" xfId="1474" xr:uid="{00000000-0005-0000-0000-00000C050000}"/>
    <cellStyle name="入力 4 4" xfId="1680" xr:uid="{00000000-0005-0000-0000-00000D050000}"/>
    <cellStyle name="入力 4 4 2" xfId="1681" xr:uid="{00000000-0005-0000-0000-00000E050000}"/>
    <cellStyle name="入力 4 5" xfId="1682" xr:uid="{00000000-0005-0000-0000-00000F050000}"/>
    <cellStyle name="入力 4 6" xfId="1683" xr:uid="{00000000-0005-0000-0000-000010050000}"/>
    <cellStyle name="入力 4 6 2" xfId="1684" xr:uid="{00000000-0005-0000-0000-000011050000}"/>
    <cellStyle name="入力 5" xfId="1080" xr:uid="{00000000-0005-0000-0000-000012050000}"/>
    <cellStyle name="入力 6" xfId="1081" xr:uid="{00000000-0005-0000-0000-000013050000}"/>
    <cellStyle name="入力 7" xfId="1082" xr:uid="{00000000-0005-0000-0000-000014050000}"/>
    <cellStyle name="入力 8" xfId="1083" xr:uid="{00000000-0005-0000-0000-000015050000}"/>
    <cellStyle name="入力 9" xfId="1084" xr:uid="{00000000-0005-0000-0000-000016050000}"/>
    <cellStyle name="標準" xfId="0" builtinId="0"/>
    <cellStyle name="標準 10" xfId="1085" xr:uid="{00000000-0005-0000-0000-000018050000}"/>
    <cellStyle name="標準 10 10" xfId="1475" xr:uid="{00000000-0005-0000-0000-000019050000}"/>
    <cellStyle name="標準 10 11" xfId="1476" xr:uid="{00000000-0005-0000-0000-00001A050000}"/>
    <cellStyle name="標準 10 12" xfId="1477" xr:uid="{00000000-0005-0000-0000-00001B050000}"/>
    <cellStyle name="標準 10 2" xfId="1086" xr:uid="{00000000-0005-0000-0000-00001C050000}"/>
    <cellStyle name="標準 10 3" xfId="1087" xr:uid="{00000000-0005-0000-0000-00001D050000}"/>
    <cellStyle name="標準 10 4" xfId="1088" xr:uid="{00000000-0005-0000-0000-00001E050000}"/>
    <cellStyle name="標準 10 4 2" xfId="1478" xr:uid="{00000000-0005-0000-0000-00001F050000}"/>
    <cellStyle name="標準 10 4 2 2" xfId="1479" xr:uid="{00000000-0005-0000-0000-000020050000}"/>
    <cellStyle name="標準 10 4 2 2 2" xfId="1480" xr:uid="{00000000-0005-0000-0000-000021050000}"/>
    <cellStyle name="標準 10 4 2 2 2 2" xfId="1481" xr:uid="{00000000-0005-0000-0000-000022050000}"/>
    <cellStyle name="標準 10 4 2 2 2 2 2" xfId="1482" xr:uid="{00000000-0005-0000-0000-000023050000}"/>
    <cellStyle name="標準 10 4 2 2 2 2 2 2" xfId="1483" xr:uid="{00000000-0005-0000-0000-000024050000}"/>
    <cellStyle name="標準 10 4 3" xfId="1484" xr:uid="{00000000-0005-0000-0000-000025050000}"/>
    <cellStyle name="標準 10 4 3 2" xfId="1485" xr:uid="{00000000-0005-0000-0000-000026050000}"/>
    <cellStyle name="標準 10 5" xfId="1089" xr:uid="{00000000-0005-0000-0000-000027050000}"/>
    <cellStyle name="標準 10 6" xfId="1486" xr:uid="{00000000-0005-0000-0000-000028050000}"/>
    <cellStyle name="標準 10 6 2" xfId="1487" xr:uid="{00000000-0005-0000-0000-000029050000}"/>
    <cellStyle name="標準 10 6 2 2" xfId="1488" xr:uid="{00000000-0005-0000-0000-00002A050000}"/>
    <cellStyle name="標準 10 6 2 3" xfId="1489" xr:uid="{00000000-0005-0000-0000-00002B050000}"/>
    <cellStyle name="標準 10 6 2 3 2" xfId="1387" xr:uid="{00000000-0005-0000-0000-00002C050000}"/>
    <cellStyle name="標準 10 7" xfId="1490" xr:uid="{00000000-0005-0000-0000-00002D050000}"/>
    <cellStyle name="標準 10 8" xfId="1491" xr:uid="{00000000-0005-0000-0000-00002E050000}"/>
    <cellStyle name="標準 10 8 2" xfId="1492" xr:uid="{00000000-0005-0000-0000-00002F050000}"/>
    <cellStyle name="標準 10 8 2 2" xfId="1493" xr:uid="{00000000-0005-0000-0000-000030050000}"/>
    <cellStyle name="標準 10 8 2 2 2" xfId="1494" xr:uid="{00000000-0005-0000-0000-000031050000}"/>
    <cellStyle name="標準 10 8 2 2 3" xfId="1495" xr:uid="{00000000-0005-0000-0000-000032050000}"/>
    <cellStyle name="標準 10 8 2 2 3 2" xfId="1388" xr:uid="{00000000-0005-0000-0000-000033050000}"/>
    <cellStyle name="標準 10 8 2 2 3 2 2" xfId="1496" xr:uid="{00000000-0005-0000-0000-000034050000}"/>
    <cellStyle name="標準 10 8 2 3" xfId="1497" xr:uid="{00000000-0005-0000-0000-000035050000}"/>
    <cellStyle name="標準 10 8 2 4" xfId="1498" xr:uid="{00000000-0005-0000-0000-000036050000}"/>
    <cellStyle name="標準 10 8 2 4 2" xfId="1499" xr:uid="{00000000-0005-0000-0000-000037050000}"/>
    <cellStyle name="標準 10 8 2 4 2 2" xfId="1500" xr:uid="{00000000-0005-0000-0000-000038050000}"/>
    <cellStyle name="標準 10 8 3" xfId="1501" xr:uid="{00000000-0005-0000-0000-000039050000}"/>
    <cellStyle name="標準 10 8 4" xfId="1502" xr:uid="{00000000-0005-0000-0000-00003A050000}"/>
    <cellStyle name="標準 10 8 4 2" xfId="1503" xr:uid="{00000000-0005-0000-0000-00003B050000}"/>
    <cellStyle name="標準 10 8 4 2 2" xfId="1504" xr:uid="{00000000-0005-0000-0000-00003C050000}"/>
    <cellStyle name="標準 10 8 4 2 3" xfId="1505" xr:uid="{00000000-0005-0000-0000-00003D050000}"/>
    <cellStyle name="標準 10 9" xfId="1506" xr:uid="{00000000-0005-0000-0000-00003E050000}"/>
    <cellStyle name="標準 10 9 2" xfId="1507" xr:uid="{00000000-0005-0000-0000-00003F050000}"/>
    <cellStyle name="標準 10 9 3" xfId="1508" xr:uid="{00000000-0005-0000-0000-000040050000}"/>
    <cellStyle name="標準 10 9 3 2" xfId="1509" xr:uid="{00000000-0005-0000-0000-000041050000}"/>
    <cellStyle name="標準 11" xfId="1090" xr:uid="{00000000-0005-0000-0000-000042050000}"/>
    <cellStyle name="標準 11 2" xfId="1091" xr:uid="{00000000-0005-0000-0000-000043050000}"/>
    <cellStyle name="標準 11 2 2" xfId="1685" xr:uid="{00000000-0005-0000-0000-000044050000}"/>
    <cellStyle name="標準 11 3" xfId="1092" xr:uid="{00000000-0005-0000-0000-000045050000}"/>
    <cellStyle name="標準 11 4" xfId="1093" xr:uid="{00000000-0005-0000-0000-000046050000}"/>
    <cellStyle name="標準 12" xfId="1383" xr:uid="{00000000-0005-0000-0000-000047050000}"/>
    <cellStyle name="標準 12 2" xfId="1094" xr:uid="{00000000-0005-0000-0000-000048050000}"/>
    <cellStyle name="標準 12 3" xfId="1095" xr:uid="{00000000-0005-0000-0000-000049050000}"/>
    <cellStyle name="標準 12 4" xfId="1686" xr:uid="{00000000-0005-0000-0000-00004A050000}"/>
    <cellStyle name="標準 13" xfId="1096" xr:uid="{00000000-0005-0000-0000-00004B050000}"/>
    <cellStyle name="標準 13 2" xfId="1097" xr:uid="{00000000-0005-0000-0000-00004C050000}"/>
    <cellStyle name="標準 14" xfId="1384" xr:uid="{00000000-0005-0000-0000-00004D050000}"/>
    <cellStyle name="標準 14 2" xfId="1098" xr:uid="{00000000-0005-0000-0000-00004E050000}"/>
    <cellStyle name="標準 14 3" xfId="1099" xr:uid="{00000000-0005-0000-0000-00004F050000}"/>
    <cellStyle name="標準 14 4" xfId="1100" xr:uid="{00000000-0005-0000-0000-000050050000}"/>
    <cellStyle name="標準 14 5" xfId="1101" xr:uid="{00000000-0005-0000-0000-000051050000}"/>
    <cellStyle name="標準 14 6" xfId="1102" xr:uid="{00000000-0005-0000-0000-000052050000}"/>
    <cellStyle name="標準 14 7" xfId="1103" xr:uid="{00000000-0005-0000-0000-000053050000}"/>
    <cellStyle name="標準 14 8" xfId="1104" xr:uid="{00000000-0005-0000-0000-000054050000}"/>
    <cellStyle name="標準 15" xfId="1105" xr:uid="{00000000-0005-0000-0000-000055050000}"/>
    <cellStyle name="標準 15 2" xfId="1106" xr:uid="{00000000-0005-0000-0000-000056050000}"/>
    <cellStyle name="標準 15 3" xfId="1107" xr:uid="{00000000-0005-0000-0000-000057050000}"/>
    <cellStyle name="標準 15 4" xfId="1108" xr:uid="{00000000-0005-0000-0000-000058050000}"/>
    <cellStyle name="標準 15 5" xfId="1109" xr:uid="{00000000-0005-0000-0000-000059050000}"/>
    <cellStyle name="標準 15 6" xfId="1110" xr:uid="{00000000-0005-0000-0000-00005A050000}"/>
    <cellStyle name="標準 15 7" xfId="1111" xr:uid="{00000000-0005-0000-0000-00005B050000}"/>
    <cellStyle name="標準 16" xfId="1385" xr:uid="{00000000-0005-0000-0000-00005C050000}"/>
    <cellStyle name="標準 16 2" xfId="1112" xr:uid="{00000000-0005-0000-0000-00005D050000}"/>
    <cellStyle name="標準 16 3" xfId="1113" xr:uid="{00000000-0005-0000-0000-00005E050000}"/>
    <cellStyle name="標準 16 4" xfId="1114" xr:uid="{00000000-0005-0000-0000-00005F050000}"/>
    <cellStyle name="標準 16 5" xfId="1115" xr:uid="{00000000-0005-0000-0000-000060050000}"/>
    <cellStyle name="標準 16 6" xfId="1116" xr:uid="{00000000-0005-0000-0000-000061050000}"/>
    <cellStyle name="標準 17" xfId="1117" xr:uid="{00000000-0005-0000-0000-000062050000}"/>
    <cellStyle name="標準 17 2" xfId="1118" xr:uid="{00000000-0005-0000-0000-000063050000}"/>
    <cellStyle name="標準 17 3" xfId="1119" xr:uid="{00000000-0005-0000-0000-000064050000}"/>
    <cellStyle name="標準 17 4" xfId="1120" xr:uid="{00000000-0005-0000-0000-000065050000}"/>
    <cellStyle name="標準 17 5" xfId="1121" xr:uid="{00000000-0005-0000-0000-000066050000}"/>
    <cellStyle name="標準 18" xfId="1510" xr:uid="{00000000-0005-0000-0000-000067050000}"/>
    <cellStyle name="標準 18 2" xfId="1122" xr:uid="{00000000-0005-0000-0000-000068050000}"/>
    <cellStyle name="標準 18 3" xfId="1123" xr:uid="{00000000-0005-0000-0000-000069050000}"/>
    <cellStyle name="標準 19" xfId="1511" xr:uid="{00000000-0005-0000-0000-00006A050000}"/>
    <cellStyle name="標準 19 2" xfId="1124" xr:uid="{00000000-0005-0000-0000-00006B050000}"/>
    <cellStyle name="標準 19 2 2" xfId="1512" xr:uid="{00000000-0005-0000-0000-00006C050000}"/>
    <cellStyle name="標準 19 2 2 2" xfId="1513" xr:uid="{00000000-0005-0000-0000-00006D050000}"/>
    <cellStyle name="標準 19 2 2 2 2" xfId="1514" xr:uid="{00000000-0005-0000-0000-00006E050000}"/>
    <cellStyle name="標準 19 2 2 2 2 2" xfId="1515" xr:uid="{00000000-0005-0000-0000-00006F050000}"/>
    <cellStyle name="標準 19 2 2 2 2 2 2" xfId="1516" xr:uid="{00000000-0005-0000-0000-000070050000}"/>
    <cellStyle name="標準 19 2 2 2 2 2 2 2" xfId="1517" xr:uid="{00000000-0005-0000-0000-000071050000}"/>
    <cellStyle name="標準 19 2 2 2 2 2 2 2 2" xfId="1518" xr:uid="{00000000-0005-0000-0000-000072050000}"/>
    <cellStyle name="標準 19 2 2 2 2 2 3" xfId="1519" xr:uid="{00000000-0005-0000-0000-000073050000}"/>
    <cellStyle name="標準 19 2 2 2 2 2 4" xfId="1520" xr:uid="{00000000-0005-0000-0000-000074050000}"/>
    <cellStyle name="標準 19 2 2 2 2 2 4 2" xfId="1521" xr:uid="{00000000-0005-0000-0000-000075050000}"/>
    <cellStyle name="標準 19 2 2 2 2 2 4 3" xfId="1522" xr:uid="{00000000-0005-0000-0000-000076050000}"/>
    <cellStyle name="標準 19 2 2 2 3" xfId="1523" xr:uid="{00000000-0005-0000-0000-000077050000}"/>
    <cellStyle name="標準 19 2 2 2 3 2" xfId="1524" xr:uid="{00000000-0005-0000-0000-000078050000}"/>
    <cellStyle name="標準 19 2 2 2 3 2 2" xfId="1525" xr:uid="{00000000-0005-0000-0000-000079050000}"/>
    <cellStyle name="標準 19 2 2 2 3 2 3" xfId="1526" xr:uid="{00000000-0005-0000-0000-00007A050000}"/>
    <cellStyle name="標準 19 2 2 3" xfId="1527" xr:uid="{00000000-0005-0000-0000-00007B050000}"/>
    <cellStyle name="標準 19 2 2 3 2" xfId="1528" xr:uid="{00000000-0005-0000-0000-00007C050000}"/>
    <cellStyle name="標準 19 2 2 3 2 2" xfId="1529" xr:uid="{00000000-0005-0000-0000-00007D050000}"/>
    <cellStyle name="標準 2" xfId="2" xr:uid="{00000000-0005-0000-0000-00007E050000}"/>
    <cellStyle name="標準 2 10" xfId="1125" xr:uid="{00000000-0005-0000-0000-00007F050000}"/>
    <cellStyle name="標準 2 11" xfId="1126" xr:uid="{00000000-0005-0000-0000-000080050000}"/>
    <cellStyle name="標準 2 12" xfId="1127" xr:uid="{00000000-0005-0000-0000-000081050000}"/>
    <cellStyle name="標準 2 13" xfId="1128" xr:uid="{00000000-0005-0000-0000-000082050000}"/>
    <cellStyle name="標準 2 14" xfId="1129" xr:uid="{00000000-0005-0000-0000-000083050000}"/>
    <cellStyle name="標準 2 15" xfId="1130" xr:uid="{00000000-0005-0000-0000-000084050000}"/>
    <cellStyle name="標準 2 16" xfId="1131" xr:uid="{00000000-0005-0000-0000-000085050000}"/>
    <cellStyle name="標準 2 17" xfId="1132" xr:uid="{00000000-0005-0000-0000-000086050000}"/>
    <cellStyle name="標準 2 18" xfId="1133" xr:uid="{00000000-0005-0000-0000-000087050000}"/>
    <cellStyle name="標準 2 19" xfId="1134" xr:uid="{00000000-0005-0000-0000-000088050000}"/>
    <cellStyle name="標準 2 2" xfId="1135" xr:uid="{00000000-0005-0000-0000-000089050000}"/>
    <cellStyle name="標準 2 2 10" xfId="1136" xr:uid="{00000000-0005-0000-0000-00008A050000}"/>
    <cellStyle name="標準 2 2 11" xfId="1137" xr:uid="{00000000-0005-0000-0000-00008B050000}"/>
    <cellStyle name="標準 2 2 12" xfId="1138" xr:uid="{00000000-0005-0000-0000-00008C050000}"/>
    <cellStyle name="標準 2 2 13" xfId="1139" xr:uid="{00000000-0005-0000-0000-00008D050000}"/>
    <cellStyle name="標準 2 2 14" xfId="1140" xr:uid="{00000000-0005-0000-0000-00008E050000}"/>
    <cellStyle name="標準 2 2 15" xfId="1141" xr:uid="{00000000-0005-0000-0000-00008F050000}"/>
    <cellStyle name="標準 2 2 16" xfId="1142" xr:uid="{00000000-0005-0000-0000-000090050000}"/>
    <cellStyle name="標準 2 2 17" xfId="1143" xr:uid="{00000000-0005-0000-0000-000091050000}"/>
    <cellStyle name="標準 2 2 18" xfId="1144" xr:uid="{00000000-0005-0000-0000-000092050000}"/>
    <cellStyle name="標準 2 2 19" xfId="1145" xr:uid="{00000000-0005-0000-0000-000093050000}"/>
    <cellStyle name="標準 2 2 2" xfId="1146" xr:uid="{00000000-0005-0000-0000-000094050000}"/>
    <cellStyle name="標準 2 2 2 2" xfId="1147" xr:uid="{00000000-0005-0000-0000-000095050000}"/>
    <cellStyle name="標準 2 2 2 2 2" xfId="1148" xr:uid="{00000000-0005-0000-0000-000096050000}"/>
    <cellStyle name="標準 2 2 2 2_23_CRUDマトリックス(機能レベル)" xfId="1149" xr:uid="{00000000-0005-0000-0000-000097050000}"/>
    <cellStyle name="標準 2 2 2_23_CRUDマトリックス(機能レベル)" xfId="1150" xr:uid="{00000000-0005-0000-0000-000098050000}"/>
    <cellStyle name="標準 2 2 20" xfId="1151" xr:uid="{00000000-0005-0000-0000-000099050000}"/>
    <cellStyle name="標準 2 2 21" xfId="1152" xr:uid="{00000000-0005-0000-0000-00009A050000}"/>
    <cellStyle name="標準 2 2 22" xfId="1153" xr:uid="{00000000-0005-0000-0000-00009B050000}"/>
    <cellStyle name="標準 2 2 23" xfId="1154" xr:uid="{00000000-0005-0000-0000-00009C050000}"/>
    <cellStyle name="標準 2 2 24" xfId="1155" xr:uid="{00000000-0005-0000-0000-00009D050000}"/>
    <cellStyle name="標準 2 2 25" xfId="1156" xr:uid="{00000000-0005-0000-0000-00009E050000}"/>
    <cellStyle name="標準 2 2 26" xfId="1157" xr:uid="{00000000-0005-0000-0000-00009F050000}"/>
    <cellStyle name="標準 2 2 27" xfId="1158" xr:uid="{00000000-0005-0000-0000-0000A0050000}"/>
    <cellStyle name="標準 2 2 28" xfId="1159" xr:uid="{00000000-0005-0000-0000-0000A1050000}"/>
    <cellStyle name="標準 2 2 29" xfId="1160" xr:uid="{00000000-0005-0000-0000-0000A2050000}"/>
    <cellStyle name="標準 2 2 3" xfId="1161" xr:uid="{00000000-0005-0000-0000-0000A3050000}"/>
    <cellStyle name="標準 2 2 30" xfId="1162" xr:uid="{00000000-0005-0000-0000-0000A4050000}"/>
    <cellStyle name="標準 2 2 31" xfId="1163" xr:uid="{00000000-0005-0000-0000-0000A5050000}"/>
    <cellStyle name="標準 2 2 4" xfId="1164" xr:uid="{00000000-0005-0000-0000-0000A6050000}"/>
    <cellStyle name="標準 2 2 5" xfId="1165" xr:uid="{00000000-0005-0000-0000-0000A7050000}"/>
    <cellStyle name="標準 2 2 6" xfId="1166" xr:uid="{00000000-0005-0000-0000-0000A8050000}"/>
    <cellStyle name="標準 2 2 7" xfId="1167" xr:uid="{00000000-0005-0000-0000-0000A9050000}"/>
    <cellStyle name="標準 2 2 8" xfId="1168" xr:uid="{00000000-0005-0000-0000-0000AA050000}"/>
    <cellStyle name="標準 2 2 9" xfId="1169" xr:uid="{00000000-0005-0000-0000-0000AB050000}"/>
    <cellStyle name="標準 2 2_23_CRUDマトリックス(機能レベル)" xfId="1170" xr:uid="{00000000-0005-0000-0000-0000AC050000}"/>
    <cellStyle name="標準 2 20" xfId="1171" xr:uid="{00000000-0005-0000-0000-0000AD050000}"/>
    <cellStyle name="標準 2 21" xfId="1172" xr:uid="{00000000-0005-0000-0000-0000AE050000}"/>
    <cellStyle name="標準 2 22" xfId="1173" xr:uid="{00000000-0005-0000-0000-0000AF050000}"/>
    <cellStyle name="標準 2 23" xfId="1174" xr:uid="{00000000-0005-0000-0000-0000B0050000}"/>
    <cellStyle name="標準 2 24" xfId="1175" xr:uid="{00000000-0005-0000-0000-0000B1050000}"/>
    <cellStyle name="標準 2 25" xfId="1176" xr:uid="{00000000-0005-0000-0000-0000B2050000}"/>
    <cellStyle name="標準 2 26" xfId="1687" xr:uid="{00000000-0005-0000-0000-0000B3050000}"/>
    <cellStyle name="標準 2 26 2" xfId="1688" xr:uid="{00000000-0005-0000-0000-0000B4050000}"/>
    <cellStyle name="標準 2 26 3" xfId="1689" xr:uid="{00000000-0005-0000-0000-0000B5050000}"/>
    <cellStyle name="標準 2 3" xfId="1177" xr:uid="{00000000-0005-0000-0000-0000B6050000}"/>
    <cellStyle name="標準 2 3 10" xfId="1178" xr:uid="{00000000-0005-0000-0000-0000B7050000}"/>
    <cellStyle name="標準 2 3 11" xfId="1179" xr:uid="{00000000-0005-0000-0000-0000B8050000}"/>
    <cellStyle name="標準 2 3 12" xfId="1180" xr:uid="{00000000-0005-0000-0000-0000B9050000}"/>
    <cellStyle name="標準 2 3 13" xfId="1181" xr:uid="{00000000-0005-0000-0000-0000BA050000}"/>
    <cellStyle name="標準 2 3 14" xfId="1182" xr:uid="{00000000-0005-0000-0000-0000BB050000}"/>
    <cellStyle name="標準 2 3 15" xfId="1183" xr:uid="{00000000-0005-0000-0000-0000BC050000}"/>
    <cellStyle name="標準 2 3 16" xfId="1184" xr:uid="{00000000-0005-0000-0000-0000BD050000}"/>
    <cellStyle name="標準 2 3 17" xfId="1185" xr:uid="{00000000-0005-0000-0000-0000BE050000}"/>
    <cellStyle name="標準 2 3 18" xfId="1186" xr:uid="{00000000-0005-0000-0000-0000BF050000}"/>
    <cellStyle name="標準 2 3 19" xfId="1187" xr:uid="{00000000-0005-0000-0000-0000C0050000}"/>
    <cellStyle name="標準 2 3 2" xfId="1188" xr:uid="{00000000-0005-0000-0000-0000C1050000}"/>
    <cellStyle name="標準 2 3 2 2" xfId="1189" xr:uid="{00000000-0005-0000-0000-0000C2050000}"/>
    <cellStyle name="標準 2 3 2 2 2" xfId="1190" xr:uid="{00000000-0005-0000-0000-0000C3050000}"/>
    <cellStyle name="標準 2 3 2 2_23_CRUDマトリックス(機能レベル)" xfId="1191" xr:uid="{00000000-0005-0000-0000-0000C4050000}"/>
    <cellStyle name="標準 2 3 2 3" xfId="1690" xr:uid="{00000000-0005-0000-0000-0000C5050000}"/>
    <cellStyle name="標準 2 3 2_23_CRUDマトリックス(機能レベル)" xfId="1192" xr:uid="{00000000-0005-0000-0000-0000C6050000}"/>
    <cellStyle name="標準 2 3 20" xfId="1193" xr:uid="{00000000-0005-0000-0000-0000C7050000}"/>
    <cellStyle name="標準 2 3 21" xfId="1194" xr:uid="{00000000-0005-0000-0000-0000C8050000}"/>
    <cellStyle name="標準 2 3 22" xfId="1195" xr:uid="{00000000-0005-0000-0000-0000C9050000}"/>
    <cellStyle name="標準 2 3 23" xfId="1196" xr:uid="{00000000-0005-0000-0000-0000CA050000}"/>
    <cellStyle name="標準 2 3 24" xfId="1197" xr:uid="{00000000-0005-0000-0000-0000CB050000}"/>
    <cellStyle name="標準 2 3 25" xfId="1198" xr:uid="{00000000-0005-0000-0000-0000CC050000}"/>
    <cellStyle name="標準 2 3 26" xfId="1199" xr:uid="{00000000-0005-0000-0000-0000CD050000}"/>
    <cellStyle name="標準 2 3 27" xfId="1200" xr:uid="{00000000-0005-0000-0000-0000CE050000}"/>
    <cellStyle name="標準 2 3 28" xfId="1201" xr:uid="{00000000-0005-0000-0000-0000CF050000}"/>
    <cellStyle name="標準 2 3 29" xfId="1202" xr:uid="{00000000-0005-0000-0000-0000D0050000}"/>
    <cellStyle name="標準 2 3 3" xfId="1203" xr:uid="{00000000-0005-0000-0000-0000D1050000}"/>
    <cellStyle name="標準 2 3 4" xfId="1204" xr:uid="{00000000-0005-0000-0000-0000D2050000}"/>
    <cellStyle name="標準 2 3 4 2" xfId="1691" xr:uid="{00000000-0005-0000-0000-0000D3050000}"/>
    <cellStyle name="標準 2 3 5" xfId="1205" xr:uid="{00000000-0005-0000-0000-0000D4050000}"/>
    <cellStyle name="標準 2 3 6" xfId="1206" xr:uid="{00000000-0005-0000-0000-0000D5050000}"/>
    <cellStyle name="標準 2 3 7" xfId="1207" xr:uid="{00000000-0005-0000-0000-0000D6050000}"/>
    <cellStyle name="標準 2 3 8" xfId="1208" xr:uid="{00000000-0005-0000-0000-0000D7050000}"/>
    <cellStyle name="標準 2 3 9" xfId="1209" xr:uid="{00000000-0005-0000-0000-0000D8050000}"/>
    <cellStyle name="標準 2 3_23_CRUDマトリックス(機能レベル)" xfId="1210" xr:uid="{00000000-0005-0000-0000-0000D9050000}"/>
    <cellStyle name="標準 2 4" xfId="1211" xr:uid="{00000000-0005-0000-0000-0000DA050000}"/>
    <cellStyle name="標準 2 4 10" xfId="1212" xr:uid="{00000000-0005-0000-0000-0000DB050000}"/>
    <cellStyle name="標準 2 4 11" xfId="1213" xr:uid="{00000000-0005-0000-0000-0000DC050000}"/>
    <cellStyle name="標準 2 4 12" xfId="1214" xr:uid="{00000000-0005-0000-0000-0000DD050000}"/>
    <cellStyle name="標準 2 4 13" xfId="1215" xr:uid="{00000000-0005-0000-0000-0000DE050000}"/>
    <cellStyle name="標準 2 4 14" xfId="1216" xr:uid="{00000000-0005-0000-0000-0000DF050000}"/>
    <cellStyle name="標準 2 4 15" xfId="1217" xr:uid="{00000000-0005-0000-0000-0000E0050000}"/>
    <cellStyle name="標準 2 4 16" xfId="1218" xr:uid="{00000000-0005-0000-0000-0000E1050000}"/>
    <cellStyle name="標準 2 4 17" xfId="1219" xr:uid="{00000000-0005-0000-0000-0000E2050000}"/>
    <cellStyle name="標準 2 4 18" xfId="1220" xr:uid="{00000000-0005-0000-0000-0000E3050000}"/>
    <cellStyle name="標準 2 4 19" xfId="1221" xr:uid="{00000000-0005-0000-0000-0000E4050000}"/>
    <cellStyle name="標準 2 4 2" xfId="1222" xr:uid="{00000000-0005-0000-0000-0000E5050000}"/>
    <cellStyle name="標準 2 4 2 2" xfId="1692" xr:uid="{00000000-0005-0000-0000-0000E6050000}"/>
    <cellStyle name="標準 2 4 20" xfId="1223" xr:uid="{00000000-0005-0000-0000-0000E7050000}"/>
    <cellStyle name="標準 2 4 21" xfId="1224" xr:uid="{00000000-0005-0000-0000-0000E8050000}"/>
    <cellStyle name="標準 2 4 22" xfId="1225" xr:uid="{00000000-0005-0000-0000-0000E9050000}"/>
    <cellStyle name="標準 2 4 23" xfId="1226" xr:uid="{00000000-0005-0000-0000-0000EA050000}"/>
    <cellStyle name="標準 2 4 24" xfId="1227" xr:uid="{00000000-0005-0000-0000-0000EB050000}"/>
    <cellStyle name="標準 2 4 3" xfId="1228" xr:uid="{00000000-0005-0000-0000-0000EC050000}"/>
    <cellStyle name="標準 2 4 4" xfId="1229" xr:uid="{00000000-0005-0000-0000-0000ED050000}"/>
    <cellStyle name="標準 2 4 5" xfId="1230" xr:uid="{00000000-0005-0000-0000-0000EE050000}"/>
    <cellStyle name="標準 2 4 6" xfId="1231" xr:uid="{00000000-0005-0000-0000-0000EF050000}"/>
    <cellStyle name="標準 2 4 7" xfId="1232" xr:uid="{00000000-0005-0000-0000-0000F0050000}"/>
    <cellStyle name="標準 2 4 8" xfId="1233" xr:uid="{00000000-0005-0000-0000-0000F1050000}"/>
    <cellStyle name="標準 2 4 9" xfId="1234" xr:uid="{00000000-0005-0000-0000-0000F2050000}"/>
    <cellStyle name="標準 2 4_23_CRUDマトリックス(機能レベル)" xfId="1235" xr:uid="{00000000-0005-0000-0000-0000F3050000}"/>
    <cellStyle name="標準 2 5" xfId="1236" xr:uid="{00000000-0005-0000-0000-0000F4050000}"/>
    <cellStyle name="標準 2 5 10" xfId="1237" xr:uid="{00000000-0005-0000-0000-0000F5050000}"/>
    <cellStyle name="標準 2 5 11" xfId="1238" xr:uid="{00000000-0005-0000-0000-0000F6050000}"/>
    <cellStyle name="標準 2 5 12" xfId="1239" xr:uid="{00000000-0005-0000-0000-0000F7050000}"/>
    <cellStyle name="標準 2 5 13" xfId="1240" xr:uid="{00000000-0005-0000-0000-0000F8050000}"/>
    <cellStyle name="標準 2 5 14" xfId="1241" xr:uid="{00000000-0005-0000-0000-0000F9050000}"/>
    <cellStyle name="標準 2 5 15" xfId="1242" xr:uid="{00000000-0005-0000-0000-0000FA050000}"/>
    <cellStyle name="標準 2 5 16" xfId="1243" xr:uid="{00000000-0005-0000-0000-0000FB050000}"/>
    <cellStyle name="標準 2 5 17" xfId="1244" xr:uid="{00000000-0005-0000-0000-0000FC050000}"/>
    <cellStyle name="標準 2 5 18" xfId="1245" xr:uid="{00000000-0005-0000-0000-0000FD050000}"/>
    <cellStyle name="標準 2 5 19" xfId="1246" xr:uid="{00000000-0005-0000-0000-0000FE050000}"/>
    <cellStyle name="標準 2 5 2" xfId="1247" xr:uid="{00000000-0005-0000-0000-0000FF050000}"/>
    <cellStyle name="標準 2 5 2 2" xfId="1550" xr:uid="{00000000-0005-0000-0000-000000060000}"/>
    <cellStyle name="標準 2 5 2 2 2" xfId="1693" xr:uid="{00000000-0005-0000-0000-000001060000}"/>
    <cellStyle name="標準 2 5 20" xfId="1248" xr:uid="{00000000-0005-0000-0000-000002060000}"/>
    <cellStyle name="標準 2 5 21" xfId="1249" xr:uid="{00000000-0005-0000-0000-000003060000}"/>
    <cellStyle name="標準 2 5 22" xfId="1250" xr:uid="{00000000-0005-0000-0000-000004060000}"/>
    <cellStyle name="標準 2 5 23" xfId="1251" xr:uid="{00000000-0005-0000-0000-000005060000}"/>
    <cellStyle name="標準 2 5 3" xfId="1252" xr:uid="{00000000-0005-0000-0000-000006060000}"/>
    <cellStyle name="標準 2 5 3 2" xfId="1530" xr:uid="{00000000-0005-0000-0000-000007060000}"/>
    <cellStyle name="標準 2 5 4" xfId="1253" xr:uid="{00000000-0005-0000-0000-000008060000}"/>
    <cellStyle name="標準 2 5 5" xfId="1254" xr:uid="{00000000-0005-0000-0000-000009060000}"/>
    <cellStyle name="標準 2 5 6" xfId="1255" xr:uid="{00000000-0005-0000-0000-00000A060000}"/>
    <cellStyle name="標準 2 5 7" xfId="1256" xr:uid="{00000000-0005-0000-0000-00000B060000}"/>
    <cellStyle name="標準 2 5 8" xfId="1257" xr:uid="{00000000-0005-0000-0000-00000C060000}"/>
    <cellStyle name="標準 2 5 9" xfId="1258" xr:uid="{00000000-0005-0000-0000-00000D060000}"/>
    <cellStyle name="標準 2 5_23_CRUDマトリックス(機能レベル)" xfId="1259" xr:uid="{00000000-0005-0000-0000-00000E060000}"/>
    <cellStyle name="標準 2 6" xfId="1260" xr:uid="{00000000-0005-0000-0000-00000F060000}"/>
    <cellStyle name="標準 2 6 10" xfId="1261" xr:uid="{00000000-0005-0000-0000-000010060000}"/>
    <cellStyle name="標準 2 6 11" xfId="1262" xr:uid="{00000000-0005-0000-0000-000011060000}"/>
    <cellStyle name="標準 2 6 12" xfId="1263" xr:uid="{00000000-0005-0000-0000-000012060000}"/>
    <cellStyle name="標準 2 6 13" xfId="1264" xr:uid="{00000000-0005-0000-0000-000013060000}"/>
    <cellStyle name="標準 2 6 14" xfId="1265" xr:uid="{00000000-0005-0000-0000-000014060000}"/>
    <cellStyle name="標準 2 6 15" xfId="1266" xr:uid="{00000000-0005-0000-0000-000015060000}"/>
    <cellStyle name="標準 2 6 16" xfId="1267" xr:uid="{00000000-0005-0000-0000-000016060000}"/>
    <cellStyle name="標準 2 6 17" xfId="1268" xr:uid="{00000000-0005-0000-0000-000017060000}"/>
    <cellStyle name="標準 2 6 18" xfId="1269" xr:uid="{00000000-0005-0000-0000-000018060000}"/>
    <cellStyle name="標準 2 6 19" xfId="1270" xr:uid="{00000000-0005-0000-0000-000019060000}"/>
    <cellStyle name="標準 2 6 2" xfId="1271" xr:uid="{00000000-0005-0000-0000-00001A060000}"/>
    <cellStyle name="標準 2 6 20" xfId="1272" xr:uid="{00000000-0005-0000-0000-00001B060000}"/>
    <cellStyle name="標準 2 6 21" xfId="1273" xr:uid="{00000000-0005-0000-0000-00001C060000}"/>
    <cellStyle name="標準 2 6 22" xfId="1274" xr:uid="{00000000-0005-0000-0000-00001D060000}"/>
    <cellStyle name="標準 2 6 23" xfId="1694" xr:uid="{00000000-0005-0000-0000-00001E060000}"/>
    <cellStyle name="標準 2 6 3" xfId="1275" xr:uid="{00000000-0005-0000-0000-00001F060000}"/>
    <cellStyle name="標準 2 6 4" xfId="1276" xr:uid="{00000000-0005-0000-0000-000020060000}"/>
    <cellStyle name="標準 2 6 5" xfId="1277" xr:uid="{00000000-0005-0000-0000-000021060000}"/>
    <cellStyle name="標準 2 6 6" xfId="1278" xr:uid="{00000000-0005-0000-0000-000022060000}"/>
    <cellStyle name="標準 2 6 7" xfId="1279" xr:uid="{00000000-0005-0000-0000-000023060000}"/>
    <cellStyle name="標準 2 6 8" xfId="1280" xr:uid="{00000000-0005-0000-0000-000024060000}"/>
    <cellStyle name="標準 2 6 9" xfId="1281" xr:uid="{00000000-0005-0000-0000-000025060000}"/>
    <cellStyle name="標準 2 6_23_CRUDマトリックス(機能レベル)" xfId="1282" xr:uid="{00000000-0005-0000-0000-000026060000}"/>
    <cellStyle name="標準 2 7" xfId="1283" xr:uid="{00000000-0005-0000-0000-000027060000}"/>
    <cellStyle name="標準 2 7 2" xfId="1531" xr:uid="{00000000-0005-0000-0000-000028060000}"/>
    <cellStyle name="標準 2 7 2 2" xfId="1532" xr:uid="{00000000-0005-0000-0000-000029060000}"/>
    <cellStyle name="標準 2 7 2 3" xfId="1533" xr:uid="{00000000-0005-0000-0000-00002A060000}"/>
    <cellStyle name="標準 2 7 2 3 2" xfId="1389" xr:uid="{00000000-0005-0000-0000-00002B060000}"/>
    <cellStyle name="標準 2 8" xfId="1284" xr:uid="{00000000-0005-0000-0000-00002C060000}"/>
    <cellStyle name="標準 2 9" xfId="1285" xr:uid="{00000000-0005-0000-0000-00002D060000}"/>
    <cellStyle name="標準 2 9 2" xfId="1534" xr:uid="{00000000-0005-0000-0000-00002E060000}"/>
    <cellStyle name="標準 2 9 2 2" xfId="1535" xr:uid="{00000000-0005-0000-0000-00002F060000}"/>
    <cellStyle name="標準 2 9 2 2 2" xfId="1536" xr:uid="{00000000-0005-0000-0000-000030060000}"/>
    <cellStyle name="標準 2 9 2 2 3" xfId="1537" xr:uid="{00000000-0005-0000-0000-000031060000}"/>
    <cellStyle name="標準 2 9 2 2 3 2" xfId="1386" xr:uid="{00000000-0005-0000-0000-000032060000}"/>
    <cellStyle name="標準 2 9 2 2 3 2 2" xfId="1538" xr:uid="{00000000-0005-0000-0000-000033060000}"/>
    <cellStyle name="標準 2 9 2 3" xfId="1539" xr:uid="{00000000-0005-0000-0000-000034060000}"/>
    <cellStyle name="標準 2 9 2 4" xfId="1540" xr:uid="{00000000-0005-0000-0000-000035060000}"/>
    <cellStyle name="標準 2 9 2 4 2" xfId="1541" xr:uid="{00000000-0005-0000-0000-000036060000}"/>
    <cellStyle name="標準 2 9 2 4 2 2" xfId="1542" xr:uid="{00000000-0005-0000-0000-000037060000}"/>
    <cellStyle name="標準 2 9 2 4 2 2 2" xfId="1543" xr:uid="{00000000-0005-0000-0000-000038060000}"/>
    <cellStyle name="標準 20" xfId="1544" xr:uid="{00000000-0005-0000-0000-000039060000}"/>
    <cellStyle name="標準 20 2" xfId="1286" xr:uid="{00000000-0005-0000-0000-00003A060000}"/>
    <cellStyle name="標準 20 2 2" xfId="1545" xr:uid="{00000000-0005-0000-0000-00003B060000}"/>
    <cellStyle name="標準 20 3" xfId="1287" xr:uid="{00000000-0005-0000-0000-00003C060000}"/>
    <cellStyle name="標準 20 4" xfId="1288" xr:uid="{00000000-0005-0000-0000-00003D060000}"/>
    <cellStyle name="標準 21" xfId="1546" xr:uid="{00000000-0005-0000-0000-00003E060000}"/>
    <cellStyle name="標準 21 2" xfId="1289" xr:uid="{00000000-0005-0000-0000-00003F060000}"/>
    <cellStyle name="標準 21 3" xfId="1290" xr:uid="{00000000-0005-0000-0000-000040060000}"/>
    <cellStyle name="標準 22" xfId="1547" xr:uid="{00000000-0005-0000-0000-000041060000}"/>
    <cellStyle name="標準 22 2" xfId="1291" xr:uid="{00000000-0005-0000-0000-000042060000}"/>
    <cellStyle name="標準 22 2 2" xfId="1548" xr:uid="{00000000-0005-0000-0000-000043060000}"/>
    <cellStyle name="標準 23 2" xfId="1292" xr:uid="{00000000-0005-0000-0000-000044060000}"/>
    <cellStyle name="標準 23 3" xfId="1293" xr:uid="{00000000-0005-0000-0000-000045060000}"/>
    <cellStyle name="標準 23 4" xfId="1294" xr:uid="{00000000-0005-0000-0000-000046060000}"/>
    <cellStyle name="標準 24 2" xfId="1295" xr:uid="{00000000-0005-0000-0000-000047060000}"/>
    <cellStyle name="標準 24 3" xfId="1296" xr:uid="{00000000-0005-0000-0000-000048060000}"/>
    <cellStyle name="標準 25 2" xfId="1297" xr:uid="{00000000-0005-0000-0000-000049060000}"/>
    <cellStyle name="標準 3" xfId="1298" xr:uid="{00000000-0005-0000-0000-00004A060000}"/>
    <cellStyle name="標準 3 10" xfId="1299" xr:uid="{00000000-0005-0000-0000-00004B060000}"/>
    <cellStyle name="標準 3 11" xfId="1300" xr:uid="{00000000-0005-0000-0000-00004C060000}"/>
    <cellStyle name="標準 3 12" xfId="1301" xr:uid="{00000000-0005-0000-0000-00004D060000}"/>
    <cellStyle name="標準 3 13" xfId="1302" xr:uid="{00000000-0005-0000-0000-00004E060000}"/>
    <cellStyle name="標準 3 14" xfId="1303" xr:uid="{00000000-0005-0000-0000-00004F060000}"/>
    <cellStyle name="標準 3 15" xfId="1304" xr:uid="{00000000-0005-0000-0000-000050060000}"/>
    <cellStyle name="標準 3 16" xfId="1305" xr:uid="{00000000-0005-0000-0000-000051060000}"/>
    <cellStyle name="標準 3 17" xfId="1306" xr:uid="{00000000-0005-0000-0000-000052060000}"/>
    <cellStyle name="標準 3 18" xfId="1307" xr:uid="{00000000-0005-0000-0000-000053060000}"/>
    <cellStyle name="標準 3 19" xfId="1308" xr:uid="{00000000-0005-0000-0000-000054060000}"/>
    <cellStyle name="標準 3 2" xfId="1309" xr:uid="{00000000-0005-0000-0000-000055060000}"/>
    <cellStyle name="標準 3 2 2" xfId="1310" xr:uid="{00000000-0005-0000-0000-000056060000}"/>
    <cellStyle name="標準 3 2 2 2" xfId="1695" xr:uid="{00000000-0005-0000-0000-000057060000}"/>
    <cellStyle name="標準 3 2 2 2 2" xfId="1696" xr:uid="{00000000-0005-0000-0000-000058060000}"/>
    <cellStyle name="標準 3 2 2 2 2 2" xfId="1697" xr:uid="{00000000-0005-0000-0000-000059060000}"/>
    <cellStyle name="標準 3 2 2 2 3" xfId="1698" xr:uid="{00000000-0005-0000-0000-00005A060000}"/>
    <cellStyle name="標準 3 2 2 3" xfId="1699" xr:uid="{00000000-0005-0000-0000-00005B060000}"/>
    <cellStyle name="標準 3 2 2 4" xfId="1700" xr:uid="{00000000-0005-0000-0000-00005C060000}"/>
    <cellStyle name="標準 3 2 2 5" xfId="1701" xr:uid="{00000000-0005-0000-0000-00005D060000}"/>
    <cellStyle name="標準 3 2 3" xfId="1702" xr:uid="{00000000-0005-0000-0000-00005E060000}"/>
    <cellStyle name="標準 3 2 3 2" xfId="1703" xr:uid="{00000000-0005-0000-0000-00005F060000}"/>
    <cellStyle name="標準 3 2 3 2 2" xfId="1704" xr:uid="{00000000-0005-0000-0000-000060060000}"/>
    <cellStyle name="標準 3 2 3 2 2 2" xfId="1705" xr:uid="{00000000-0005-0000-0000-000061060000}"/>
    <cellStyle name="標準 3 2 3 3" xfId="1706" xr:uid="{00000000-0005-0000-0000-000062060000}"/>
    <cellStyle name="標準 3 2 3 3 2" xfId="1707" xr:uid="{00000000-0005-0000-0000-000063060000}"/>
    <cellStyle name="標準 3 2 3 4" xfId="1708" xr:uid="{00000000-0005-0000-0000-000064060000}"/>
    <cellStyle name="標準 3 2 4" xfId="1709" xr:uid="{00000000-0005-0000-0000-000065060000}"/>
    <cellStyle name="標準 3 2 5" xfId="1710" xr:uid="{00000000-0005-0000-0000-000066060000}"/>
    <cellStyle name="標準 3 2 5 2" xfId="1711" xr:uid="{00000000-0005-0000-0000-000067060000}"/>
    <cellStyle name="標準 3 20" xfId="1311" xr:uid="{00000000-0005-0000-0000-000068060000}"/>
    <cellStyle name="標準 3 21" xfId="1312" xr:uid="{00000000-0005-0000-0000-000069060000}"/>
    <cellStyle name="標準 3 22" xfId="1313" xr:uid="{00000000-0005-0000-0000-00006A060000}"/>
    <cellStyle name="標準 3 23" xfId="1314" xr:uid="{00000000-0005-0000-0000-00006B060000}"/>
    <cellStyle name="標準 3 24" xfId="1315" xr:uid="{00000000-0005-0000-0000-00006C060000}"/>
    <cellStyle name="標準 3 25" xfId="1316" xr:uid="{00000000-0005-0000-0000-00006D060000}"/>
    <cellStyle name="標準 3 26" xfId="1317" xr:uid="{00000000-0005-0000-0000-00006E060000}"/>
    <cellStyle name="標準 3 27" xfId="1318" xr:uid="{00000000-0005-0000-0000-00006F060000}"/>
    <cellStyle name="標準 3 28" xfId="1319" xr:uid="{00000000-0005-0000-0000-000070060000}"/>
    <cellStyle name="標準 3 29" xfId="1320" xr:uid="{00000000-0005-0000-0000-000071060000}"/>
    <cellStyle name="標準 3 3" xfId="1321" xr:uid="{00000000-0005-0000-0000-000072060000}"/>
    <cellStyle name="標準 3 3 2" xfId="1712" xr:uid="{00000000-0005-0000-0000-000073060000}"/>
    <cellStyle name="標準 3 3 2 2" xfId="1713" xr:uid="{00000000-0005-0000-0000-000074060000}"/>
    <cellStyle name="標準 3 3 3" xfId="1714" xr:uid="{00000000-0005-0000-0000-000075060000}"/>
    <cellStyle name="標準 3 3 3 2" xfId="1715" xr:uid="{00000000-0005-0000-0000-000076060000}"/>
    <cellStyle name="標準 3 3 4" xfId="1716" xr:uid="{00000000-0005-0000-0000-000077060000}"/>
    <cellStyle name="標準 3 4" xfId="1322" xr:uid="{00000000-0005-0000-0000-000078060000}"/>
    <cellStyle name="標準 3 4 2" xfId="1717" xr:uid="{00000000-0005-0000-0000-000079060000}"/>
    <cellStyle name="標準 3 5" xfId="1323" xr:uid="{00000000-0005-0000-0000-00007A060000}"/>
    <cellStyle name="標準 3 5 2" xfId="1718" xr:uid="{00000000-0005-0000-0000-00007B060000}"/>
    <cellStyle name="標準 3 6" xfId="1324" xr:uid="{00000000-0005-0000-0000-00007C060000}"/>
    <cellStyle name="標準 3 6 2" xfId="1719" xr:uid="{00000000-0005-0000-0000-00007D060000}"/>
    <cellStyle name="標準 3 7" xfId="1325" xr:uid="{00000000-0005-0000-0000-00007E060000}"/>
    <cellStyle name="標準 3 8" xfId="1326" xr:uid="{00000000-0005-0000-0000-00007F060000}"/>
    <cellStyle name="標準 3 9" xfId="1327" xr:uid="{00000000-0005-0000-0000-000080060000}"/>
    <cellStyle name="標準 4" xfId="1328" xr:uid="{00000000-0005-0000-0000-000081060000}"/>
    <cellStyle name="標準 4 2" xfId="1329" xr:uid="{00000000-0005-0000-0000-000082060000}"/>
    <cellStyle name="標準 4 2 2" xfId="1330" xr:uid="{00000000-0005-0000-0000-000083060000}"/>
    <cellStyle name="標準 4 2 2 2" xfId="1720" xr:uid="{00000000-0005-0000-0000-000084060000}"/>
    <cellStyle name="標準 4 2 3" xfId="1721" xr:uid="{00000000-0005-0000-0000-000085060000}"/>
    <cellStyle name="標準 4 2 3 2" xfId="1722" xr:uid="{00000000-0005-0000-0000-000086060000}"/>
    <cellStyle name="標準 4 2 4" xfId="1723" xr:uid="{00000000-0005-0000-0000-000087060000}"/>
    <cellStyle name="標準 4 3" xfId="1331" xr:uid="{00000000-0005-0000-0000-000088060000}"/>
    <cellStyle name="標準 4 3 2" xfId="1724" xr:uid="{00000000-0005-0000-0000-000089060000}"/>
    <cellStyle name="標準 4 3 2 2" xfId="1725" xr:uid="{00000000-0005-0000-0000-00008A060000}"/>
    <cellStyle name="標準 4 3 3" xfId="1726" xr:uid="{00000000-0005-0000-0000-00008B060000}"/>
    <cellStyle name="標準 4 3 3 2" xfId="1727" xr:uid="{00000000-0005-0000-0000-00008C060000}"/>
    <cellStyle name="標準 4 3 4" xfId="1728" xr:uid="{00000000-0005-0000-0000-00008D060000}"/>
    <cellStyle name="標準 4 3 5" xfId="1729" xr:uid="{00000000-0005-0000-0000-00008E060000}"/>
    <cellStyle name="標準 4 3 5 2" xfId="1730" xr:uid="{00000000-0005-0000-0000-00008F060000}"/>
    <cellStyle name="標準 4 4" xfId="1332" xr:uid="{00000000-0005-0000-0000-000090060000}"/>
    <cellStyle name="標準 4 4 2" xfId="1731" xr:uid="{00000000-0005-0000-0000-000091060000}"/>
    <cellStyle name="標準 4 5" xfId="1333" xr:uid="{00000000-0005-0000-0000-000092060000}"/>
    <cellStyle name="標準 4 5 2" xfId="1732" xr:uid="{00000000-0005-0000-0000-000093060000}"/>
    <cellStyle name="標準 5" xfId="1334" xr:uid="{00000000-0005-0000-0000-000094060000}"/>
    <cellStyle name="標準 5 2" xfId="1335" xr:uid="{00000000-0005-0000-0000-000095060000}"/>
    <cellStyle name="標準 5 2 2" xfId="1733" xr:uid="{00000000-0005-0000-0000-000096060000}"/>
    <cellStyle name="標準 5 2 2 2" xfId="1734" xr:uid="{00000000-0005-0000-0000-000097060000}"/>
    <cellStyle name="標準 5 2 3" xfId="1735" xr:uid="{00000000-0005-0000-0000-000098060000}"/>
    <cellStyle name="標準 5 3" xfId="1736" xr:uid="{00000000-0005-0000-0000-000099060000}"/>
    <cellStyle name="標準 5 3 2" xfId="1737" xr:uid="{00000000-0005-0000-0000-00009A060000}"/>
    <cellStyle name="標準 5 4" xfId="1738" xr:uid="{00000000-0005-0000-0000-00009B060000}"/>
    <cellStyle name="標準 6" xfId="1336" xr:uid="{00000000-0005-0000-0000-00009C060000}"/>
    <cellStyle name="標準 6 2" xfId="1337" xr:uid="{00000000-0005-0000-0000-00009D060000}"/>
    <cellStyle name="標準 6 2 2" xfId="1338" xr:uid="{00000000-0005-0000-0000-00009E060000}"/>
    <cellStyle name="標準 6 2 2 2" xfId="1339" xr:uid="{00000000-0005-0000-0000-00009F060000}"/>
    <cellStyle name="標準 6 2 3" xfId="1739" xr:uid="{00000000-0005-0000-0000-0000A0060000}"/>
    <cellStyle name="標準 6 3" xfId="1340" xr:uid="{00000000-0005-0000-0000-0000A1060000}"/>
    <cellStyle name="標準 6 3 2" xfId="1740" xr:uid="{00000000-0005-0000-0000-0000A2060000}"/>
    <cellStyle name="標準 6 3 3" xfId="1741" xr:uid="{00000000-0005-0000-0000-0000A3060000}"/>
    <cellStyle name="標準 6 3 3 2" xfId="1742" xr:uid="{00000000-0005-0000-0000-0000A4060000}"/>
    <cellStyle name="標準 7" xfId="1341" xr:uid="{00000000-0005-0000-0000-0000A5060000}"/>
    <cellStyle name="標準 7 2" xfId="1342" xr:uid="{00000000-0005-0000-0000-0000A6060000}"/>
    <cellStyle name="標準 7 3" xfId="1343" xr:uid="{00000000-0005-0000-0000-0000A7060000}"/>
    <cellStyle name="標準 8" xfId="1344" xr:uid="{00000000-0005-0000-0000-0000A8060000}"/>
    <cellStyle name="標準 8 2" xfId="1345" xr:uid="{00000000-0005-0000-0000-0000A9060000}"/>
    <cellStyle name="標準 8 3" xfId="1346" xr:uid="{00000000-0005-0000-0000-0000AA060000}"/>
    <cellStyle name="標準 8 4" xfId="1347" xr:uid="{00000000-0005-0000-0000-0000AB060000}"/>
    <cellStyle name="標準 8 5" xfId="1348" xr:uid="{00000000-0005-0000-0000-0000AC060000}"/>
    <cellStyle name="標準 8 6" xfId="1349" xr:uid="{00000000-0005-0000-0000-0000AD060000}"/>
    <cellStyle name="標準 8 7" xfId="1350" xr:uid="{00000000-0005-0000-0000-0000AE060000}"/>
    <cellStyle name="標準 9" xfId="1351" xr:uid="{00000000-0005-0000-0000-0000AF060000}"/>
    <cellStyle name="標準 9 2" xfId="1352" xr:uid="{00000000-0005-0000-0000-0000B0060000}"/>
    <cellStyle name="標準 9 3" xfId="1353" xr:uid="{00000000-0005-0000-0000-0000B1060000}"/>
    <cellStyle name="標準 9 4" xfId="1354" xr:uid="{00000000-0005-0000-0000-0000B2060000}"/>
    <cellStyle name="標準 9 5" xfId="1355" xr:uid="{00000000-0005-0000-0000-0000B3060000}"/>
    <cellStyle name="標準 9 6" xfId="1356" xr:uid="{00000000-0005-0000-0000-0000B4060000}"/>
    <cellStyle name="未定義" xfId="1743" xr:uid="{00000000-0005-0000-0000-0000B5060000}"/>
    <cellStyle name="良い 10" xfId="1357" xr:uid="{00000000-0005-0000-0000-0000B6060000}"/>
    <cellStyle name="良い 11" xfId="1358" xr:uid="{00000000-0005-0000-0000-0000B7060000}"/>
    <cellStyle name="良い 12" xfId="1359" xr:uid="{00000000-0005-0000-0000-0000B8060000}"/>
    <cellStyle name="良い 13" xfId="1360" xr:uid="{00000000-0005-0000-0000-0000B9060000}"/>
    <cellStyle name="良い 14" xfId="1361" xr:uid="{00000000-0005-0000-0000-0000BA060000}"/>
    <cellStyle name="良い 15" xfId="1362" xr:uid="{00000000-0005-0000-0000-0000BB060000}"/>
    <cellStyle name="良い 16" xfId="1363" xr:uid="{00000000-0005-0000-0000-0000BC060000}"/>
    <cellStyle name="良い 17" xfId="1364" xr:uid="{00000000-0005-0000-0000-0000BD060000}"/>
    <cellStyle name="良い 18" xfId="1365" xr:uid="{00000000-0005-0000-0000-0000BE060000}"/>
    <cellStyle name="良い 19" xfId="1366" xr:uid="{00000000-0005-0000-0000-0000BF060000}"/>
    <cellStyle name="良い 2" xfId="1367" xr:uid="{00000000-0005-0000-0000-0000C0060000}"/>
    <cellStyle name="良い 2 2" xfId="1368" xr:uid="{00000000-0005-0000-0000-0000C1060000}"/>
    <cellStyle name="良い 2 2 2" xfId="1744" xr:uid="{00000000-0005-0000-0000-0000C2060000}"/>
    <cellStyle name="良い 20" xfId="1369" xr:uid="{00000000-0005-0000-0000-0000C3060000}"/>
    <cellStyle name="良い 21" xfId="1370" xr:uid="{00000000-0005-0000-0000-0000C4060000}"/>
    <cellStyle name="良い 22" xfId="1371" xr:uid="{00000000-0005-0000-0000-0000C5060000}"/>
    <cellStyle name="良い 23" xfId="1372" xr:uid="{00000000-0005-0000-0000-0000C6060000}"/>
    <cellStyle name="良い 24" xfId="1373" xr:uid="{00000000-0005-0000-0000-0000C7060000}"/>
    <cellStyle name="良い 25" xfId="1374" xr:uid="{00000000-0005-0000-0000-0000C8060000}"/>
    <cellStyle name="良い 3" xfId="1375" xr:uid="{00000000-0005-0000-0000-0000C9060000}"/>
    <cellStyle name="良い 3 2" xfId="1376" xr:uid="{00000000-0005-0000-0000-0000CA060000}"/>
    <cellStyle name="良い 4" xfId="1377" xr:uid="{00000000-0005-0000-0000-0000CB060000}"/>
    <cellStyle name="良い 5" xfId="1378" xr:uid="{00000000-0005-0000-0000-0000CC060000}"/>
    <cellStyle name="良い 6" xfId="1379" xr:uid="{00000000-0005-0000-0000-0000CD060000}"/>
    <cellStyle name="良い 7" xfId="1380" xr:uid="{00000000-0005-0000-0000-0000CE060000}"/>
    <cellStyle name="良い 8" xfId="1381" xr:uid="{00000000-0005-0000-0000-0000CF060000}"/>
    <cellStyle name="良い 9" xfId="1382" xr:uid="{00000000-0005-0000-0000-0000D0060000}"/>
  </cellStyles>
  <dxfs count="0"/>
  <tableStyles count="0" defaultTableStyle="TableStyleMedium2" defaultPivotStyle="PivotStyleLight16"/>
  <colors>
    <mruColors>
      <color rgb="FFFFC000"/>
      <color rgb="FFFFCC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876326285553427E-2"/>
          <c:y val="0.12657270606186607"/>
          <c:w val="0.82809332763329868"/>
          <c:h val="0.74849846101504525"/>
        </c:manualLayout>
      </c:layout>
      <c:barChart>
        <c:barDir val="col"/>
        <c:grouping val="clustered"/>
        <c:varyColors val="0"/>
        <c:ser>
          <c:idx val="0"/>
          <c:order val="0"/>
          <c:tx>
            <c:v>医療費</c:v>
          </c:tx>
          <c:spPr>
            <a:solidFill>
              <a:srgbClr val="FFC000"/>
            </a:solidFill>
            <a:ln>
              <a:noFill/>
            </a:ln>
          </c:spPr>
          <c:invertIfNegative val="0"/>
          <c:dLbls>
            <c:dLbl>
              <c:idx val="2"/>
              <c:layout>
                <c:manualLayout>
                  <c:x val="0"/>
                  <c:y val="0.3639010194973615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8C7-44DB-8896-402F24689137}"/>
                </c:ext>
              </c:extLst>
            </c:dLbl>
            <c:dLbl>
              <c:idx val="3"/>
              <c:layout>
                <c:manualLayout>
                  <c:x val="0"/>
                  <c:y val="0.3814115567448506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BD8-4191-8119-FF74F3D7AF32}"/>
                </c:ext>
              </c:extLst>
            </c:dLbl>
            <c:numFmt formatCode="#,##0_ " sourceLinked="0"/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医療費!$B$6:$B$12</c:f>
              <c:strCache>
                <c:ptCount val="7"/>
                <c:pt idx="0">
                  <c:v>65歳～69歳</c:v>
                </c:pt>
                <c:pt idx="1">
                  <c:v>70歳～74歳</c:v>
                </c:pt>
                <c:pt idx="2">
                  <c:v>75歳～79歳</c:v>
                </c:pt>
                <c:pt idx="3">
                  <c:v>80歳～84歳</c:v>
                </c:pt>
                <c:pt idx="4">
                  <c:v>85歳～89歳</c:v>
                </c:pt>
                <c:pt idx="5">
                  <c:v>90歳～94歳</c:v>
                </c:pt>
                <c:pt idx="6">
                  <c:v>95歳～</c:v>
                </c:pt>
              </c:strCache>
            </c:strRef>
          </c:cat>
          <c:val>
            <c:numRef>
              <c:f>医療費!$H$6:$H$12</c:f>
              <c:numCache>
                <c:formatCode>#,##0_ </c:formatCode>
                <c:ptCount val="7"/>
                <c:pt idx="0">
                  <c:v>7461011630</c:v>
                </c:pt>
                <c:pt idx="1">
                  <c:v>15806431170</c:v>
                </c:pt>
                <c:pt idx="2">
                  <c:v>347029320760</c:v>
                </c:pt>
                <c:pt idx="3">
                  <c:v>330979384760</c:v>
                </c:pt>
                <c:pt idx="4">
                  <c:v>243197566840</c:v>
                </c:pt>
                <c:pt idx="5">
                  <c:v>118968157530</c:v>
                </c:pt>
                <c:pt idx="6">
                  <c:v>42179076640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85-4C88-8BD0-391E78DD79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9919744"/>
        <c:axId val="349883776"/>
      </c:barChart>
      <c:lineChart>
        <c:grouping val="standard"/>
        <c:varyColors val="0"/>
        <c:ser>
          <c:idx val="1"/>
          <c:order val="1"/>
          <c:tx>
            <c:v>患者割合</c:v>
          </c:tx>
          <c:spPr>
            <a:ln>
              <a:solidFill>
                <a:srgbClr val="D99694"/>
              </a:solidFill>
            </a:ln>
          </c:spPr>
          <c:marker>
            <c:symbol val="circle"/>
            <c:size val="5"/>
            <c:spPr>
              <a:solidFill>
                <a:srgbClr val="D99694"/>
              </a:solidFill>
              <a:ln>
                <a:solidFill>
                  <a:srgbClr val="D99694"/>
                </a:solidFill>
              </a:ln>
            </c:spPr>
          </c:marker>
          <c:dLbls>
            <c:dLbl>
              <c:idx val="2"/>
              <c:layout>
                <c:manualLayout>
                  <c:x val="-3.4797561600754069E-2"/>
                  <c:y val="2.69023773551180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E40-40DE-A6DB-31AA22C22E0E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医療費!$B$6:$B$12</c:f>
              <c:strCache>
                <c:ptCount val="7"/>
                <c:pt idx="0">
                  <c:v>65歳～69歳</c:v>
                </c:pt>
                <c:pt idx="1">
                  <c:v>70歳～74歳</c:v>
                </c:pt>
                <c:pt idx="2">
                  <c:v>75歳～79歳</c:v>
                </c:pt>
                <c:pt idx="3">
                  <c:v>80歳～84歳</c:v>
                </c:pt>
                <c:pt idx="4">
                  <c:v>85歳～89歳</c:v>
                </c:pt>
                <c:pt idx="5">
                  <c:v>90歳～94歳</c:v>
                </c:pt>
                <c:pt idx="6">
                  <c:v>95歳～</c:v>
                </c:pt>
              </c:strCache>
            </c:strRef>
          </c:cat>
          <c:val>
            <c:numRef>
              <c:f>医療費!$N$6:$N$12</c:f>
              <c:numCache>
                <c:formatCode>0.0%</c:formatCode>
                <c:ptCount val="7"/>
                <c:pt idx="0">
                  <c:v>0.96390866683034615</c:v>
                </c:pt>
                <c:pt idx="1">
                  <c:v>0.97028862478777589</c:v>
                </c:pt>
                <c:pt idx="2">
                  <c:v>0.93967967704949362</c:v>
                </c:pt>
                <c:pt idx="3">
                  <c:v>0.96263485346221089</c:v>
                </c:pt>
                <c:pt idx="4">
                  <c:v>0.9640465387663395</c:v>
                </c:pt>
                <c:pt idx="5">
                  <c:v>0.95358542227257703</c:v>
                </c:pt>
                <c:pt idx="6">
                  <c:v>0.92403166004891002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85-4C88-8BD0-391E78DD79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8235264"/>
        <c:axId val="349884352"/>
      </c:lineChart>
      <c:catAx>
        <c:axId val="3499197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rgbClr val="7F7F7F"/>
            </a:solidFill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349883776"/>
        <c:crosses val="autoZero"/>
        <c:auto val="1"/>
        <c:lblAlgn val="ctr"/>
        <c:lblOffset val="100"/>
        <c:noMultiLvlLbl val="0"/>
      </c:catAx>
      <c:valAx>
        <c:axId val="349883776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医療費</a:t>
                </a:r>
                <a:r>
                  <a:rPr lang="en-US"/>
                  <a:t>(</a:t>
                </a:r>
                <a:r>
                  <a:rPr lang="ja-JP"/>
                  <a:t>円</a:t>
                </a:r>
                <a:r>
                  <a:rPr lang="en-US"/>
                  <a:t>)</a:t>
                </a:r>
                <a:r>
                  <a:rPr lang="ja-JP" altLang="ja-JP" sz="1000" b="1" i="0" u="none" strike="noStrike" baseline="0">
                    <a:effectLst/>
                  </a:rPr>
                  <a:t>　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1638063582892097E-2"/>
              <c:y val="3.0897171928282726E-2"/>
            </c:manualLayout>
          </c:layout>
          <c:overlay val="0"/>
        </c:title>
        <c:numFmt formatCode="#,##0_ " sourceLinked="1"/>
        <c:majorTickMark val="out"/>
        <c:minorTickMark val="none"/>
        <c:tickLblPos val="nextTo"/>
        <c:spPr>
          <a:ln>
            <a:solidFill>
              <a:srgbClr val="7F7F7F"/>
            </a:solidFill>
          </a:ln>
        </c:spPr>
        <c:crossAx val="349919744"/>
        <c:crosses val="autoZero"/>
        <c:crossBetween val="between"/>
      </c:valAx>
      <c:valAx>
        <c:axId val="349884352"/>
        <c:scaling>
          <c:orientation val="minMax"/>
          <c:max val="1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患者割合</a:t>
                </a:r>
                <a:r>
                  <a:rPr lang="en-US"/>
                  <a:t>(</a:t>
                </a:r>
                <a:r>
                  <a:rPr lang="ja-JP"/>
                  <a:t>％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0.94972288108550174"/>
              <c:y val="2.8390877282246634E-2"/>
            </c:manualLayout>
          </c:layout>
          <c:overlay val="0"/>
        </c:title>
        <c:numFmt formatCode="0.0%" sourceLinked="1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348235264"/>
        <c:crosses val="max"/>
        <c:crossBetween val="between"/>
      </c:valAx>
      <c:catAx>
        <c:axId val="3482352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49884352"/>
        <c:crosses val="autoZero"/>
        <c:auto val="1"/>
        <c:lblAlgn val="ctr"/>
        <c:lblOffset val="100"/>
        <c:noMultiLvlLbl val="0"/>
      </c:catAx>
      <c:spPr>
        <a:ln>
          <a:solidFill>
            <a:srgbClr val="7F7F7F"/>
          </a:solidFill>
        </a:ln>
      </c:spPr>
    </c:plotArea>
    <c:legend>
      <c:legendPos val="t"/>
      <c:layout>
        <c:manualLayout>
          <c:xMode val="edge"/>
          <c:yMode val="edge"/>
          <c:x val="0.34289926944877208"/>
          <c:y val="2.5203131793079959E-2"/>
          <c:w val="0.35416622786485485"/>
          <c:h val="6.0358167000539344E-2"/>
        </c:manualLayout>
      </c:layout>
      <c:overlay val="0"/>
      <c:spPr>
        <a:ln>
          <a:solidFill>
            <a:srgbClr val="7F7F7F"/>
          </a:solidFill>
        </a:ln>
      </c:spPr>
    </c:legend>
    <c:plotVisOnly val="1"/>
    <c:dispBlanksAs val="gap"/>
    <c:showDLblsOverMax val="0"/>
  </c:chart>
  <c:spPr>
    <a:ln>
      <a:solidFill>
        <a:srgbClr val="7F7F7F"/>
      </a:solidFill>
    </a:ln>
  </c:spPr>
  <c:txPr>
    <a:bodyPr/>
    <a:lstStyle/>
    <a:p>
      <a:pPr>
        <a:defRPr sz="100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70772946859904"/>
          <c:y val="7.8162778672273808E-2"/>
          <c:w val="0.78938381642512079"/>
          <c:h val="0.8931569090792180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市区町村別_医療費!$X$4</c:f>
              <c:strCache>
                <c:ptCount val="1"/>
                <c:pt idx="0">
                  <c:v>被保険者一人当たりのレセプト件数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invertIfNegative val="0"/>
          <c:dLbls>
            <c:dLbl>
              <c:idx val="22"/>
              <c:layout>
                <c:manualLayout>
                  <c:x val="1.7009274072306917E-3"/>
                  <c:y val="1.6437527532858619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DCC-485F-B915-9080C243ADB0}"/>
                </c:ext>
              </c:extLst>
            </c:dLbl>
            <c:dLbl>
              <c:idx val="23"/>
              <c:layout>
                <c:manualLayout>
                  <c:x val="6.8037096289232657E-3"/>
                  <c:y val="1.6437527532858619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DCC-485F-B915-9080C243ADB0}"/>
                </c:ext>
              </c:extLst>
            </c:dLbl>
            <c:dLbl>
              <c:idx val="24"/>
              <c:layout>
                <c:manualLayout>
                  <c:x val="6.803709628923265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DCC-485F-B915-9080C243ADB0}"/>
                </c:ext>
              </c:extLst>
            </c:dLbl>
            <c:dLbl>
              <c:idx val="25"/>
              <c:layout>
                <c:manualLayout>
                  <c:x val="6.8037096289232657E-3"/>
                  <c:y val="7.6543202311073518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DCC-485F-B915-9080C243ADB0}"/>
                </c:ext>
              </c:extLst>
            </c:dLbl>
            <c:dLbl>
              <c:idx val="26"/>
              <c:layout>
                <c:manualLayout>
                  <c:x val="1.020556444338489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DCC-485F-B915-9080C243ADB0}"/>
                </c:ext>
              </c:extLst>
            </c:dLbl>
            <c:dLbl>
              <c:idx val="27"/>
              <c:layout>
                <c:manualLayout>
                  <c:x val="1.020556444338489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DCC-485F-B915-9080C243ADB0}"/>
                </c:ext>
              </c:extLst>
            </c:dLbl>
            <c:dLbl>
              <c:idx val="28"/>
              <c:layout>
                <c:manualLayout>
                  <c:x val="1.020556444338489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DCC-485F-B915-9080C243ADB0}"/>
                </c:ext>
              </c:extLst>
            </c:dLbl>
            <c:dLbl>
              <c:idx val="29"/>
              <c:layout>
                <c:manualLayout>
                  <c:x val="8.5046370361539572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DCC-485F-B915-9080C243ADB0}"/>
                </c:ext>
              </c:extLst>
            </c:dLbl>
            <c:dLbl>
              <c:idx val="30"/>
              <c:layout>
                <c:manualLayout>
                  <c:x val="1.1906491850615715E-2"/>
                  <c:y val="2.4656291299287924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DCC-485F-B915-9080C243ADB0}"/>
                </c:ext>
              </c:extLst>
            </c:dLbl>
            <c:dLbl>
              <c:idx val="31"/>
              <c:layout>
                <c:manualLayout>
                  <c:x val="1.1906491850615715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DCC-485F-B915-9080C243ADB0}"/>
                </c:ext>
              </c:extLst>
            </c:dLbl>
            <c:dLbl>
              <c:idx val="32"/>
              <c:layout>
                <c:manualLayout>
                  <c:x val="1.1906491850615715E-2"/>
                  <c:y val="8.2187637664293094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DCC-485F-B915-9080C243ADB0}"/>
                </c:ext>
              </c:extLst>
            </c:dLbl>
            <c:dLbl>
              <c:idx val="33"/>
              <c:layout>
                <c:manualLayout>
                  <c:x val="1.020556444338489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DCC-485F-B915-9080C243ADB0}"/>
                </c:ext>
              </c:extLst>
            </c:dLbl>
            <c:dLbl>
              <c:idx val="34"/>
              <c:layout>
                <c:manualLayout>
                  <c:x val="1.3607419257846531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DCC-485F-B915-9080C243ADB0}"/>
                </c:ext>
              </c:extLst>
            </c:dLbl>
            <c:dLbl>
              <c:idx val="35"/>
              <c:layout>
                <c:manualLayout>
                  <c:x val="1.3607419257846531E-2"/>
                  <c:y val="7.6543202311073518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DCC-485F-B915-9080C243ADB0}"/>
                </c:ext>
              </c:extLst>
            </c:dLbl>
            <c:dLbl>
              <c:idx val="36"/>
              <c:layout>
                <c:manualLayout>
                  <c:x val="1.7009274072308164E-2"/>
                  <c:y val="7.6543202311073518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DCC-485F-B915-9080C243ADB0}"/>
                </c:ext>
              </c:extLst>
            </c:dLbl>
            <c:dLbl>
              <c:idx val="37"/>
              <c:layout>
                <c:manualLayout>
                  <c:x val="2.0411128886769672E-2"/>
                  <c:y val="4.1093818832146546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DCC-485F-B915-9080C243ADB0}"/>
                </c:ext>
              </c:extLst>
            </c:dLbl>
            <c:dLbl>
              <c:idx val="38"/>
              <c:layout>
                <c:manualLayout>
                  <c:x val="2.0411128886769672E-2"/>
                  <c:y val="8.2187637740836285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DCC-485F-B915-9080C243ADB0}"/>
                </c:ext>
              </c:extLst>
            </c:dLbl>
            <c:dLbl>
              <c:idx val="39"/>
              <c:layout>
                <c:manualLayout>
                  <c:x val="2.2112056294000614E-2"/>
                  <c:y val="8.2187637740836285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DCC-485F-B915-9080C243ADB0}"/>
                </c:ext>
              </c:extLst>
            </c:dLbl>
            <c:dLbl>
              <c:idx val="40"/>
              <c:layout>
                <c:manualLayout>
                  <c:x val="2.2112056294000614E-2"/>
                  <c:y val="1.6437527540512938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DCC-485F-B915-9080C243ADB0}"/>
                </c:ext>
              </c:extLst>
            </c:dLbl>
            <c:dLbl>
              <c:idx val="41"/>
              <c:layout>
                <c:manualLayout>
                  <c:x val="2.2112056294000614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DCC-485F-B915-9080C243ADB0}"/>
                </c:ext>
              </c:extLst>
            </c:dLbl>
            <c:dLbl>
              <c:idx val="42"/>
              <c:layout>
                <c:manualLayout>
                  <c:x val="2.2112056294000614E-2"/>
                  <c:y val="8.2187637740836285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DCC-485F-B915-9080C243ADB0}"/>
                </c:ext>
              </c:extLst>
            </c:dLbl>
            <c:dLbl>
              <c:idx val="43"/>
              <c:layout>
                <c:manualLayout>
                  <c:x val="-6.8037096289232657E-3"/>
                  <c:y val="8.2187637664293094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DCC-485F-B915-9080C243ADB0}"/>
                </c:ext>
              </c:extLst>
            </c:dLbl>
            <c:dLbl>
              <c:idx val="44"/>
              <c:layout>
                <c:manualLayout>
                  <c:x val="-6.8037096289232657E-3"/>
                  <c:y val="1.6437527532858619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FDCC-485F-B915-9080C243ADB0}"/>
                </c:ext>
              </c:extLst>
            </c:dLbl>
            <c:dLbl>
              <c:idx val="45"/>
              <c:layout>
                <c:manualLayout>
                  <c:x val="-5.1027822216924493E-3"/>
                  <c:y val="8.2187637740836285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DCC-485F-B915-9080C243ADB0}"/>
                </c:ext>
              </c:extLst>
            </c:dLbl>
            <c:dLbl>
              <c:idx val="46"/>
              <c:layout>
                <c:manualLayout>
                  <c:x val="-3.401854814461757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FDCC-485F-B915-9080C243ADB0}"/>
                </c:ext>
              </c:extLst>
            </c:dLbl>
            <c:numFmt formatCode="#,##0.0_ 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市区町村別_医療費!$X$6:$X$79</c:f>
              <c:strCache>
                <c:ptCount val="74"/>
                <c:pt idx="0">
                  <c:v>柏原市</c:v>
                </c:pt>
                <c:pt idx="1">
                  <c:v>泉大津市</c:v>
                </c:pt>
                <c:pt idx="2">
                  <c:v>住吉区</c:v>
                </c:pt>
                <c:pt idx="3">
                  <c:v>吹田市</c:v>
                </c:pt>
                <c:pt idx="4">
                  <c:v>阿倍野区</c:v>
                </c:pt>
                <c:pt idx="5">
                  <c:v>住之江区</c:v>
                </c:pt>
                <c:pt idx="6">
                  <c:v>豊中市</c:v>
                </c:pt>
                <c:pt idx="7">
                  <c:v>島本町</c:v>
                </c:pt>
                <c:pt idx="8">
                  <c:v>高槻市</c:v>
                </c:pt>
                <c:pt idx="9">
                  <c:v>淀川区</c:v>
                </c:pt>
                <c:pt idx="10">
                  <c:v>大阪市</c:v>
                </c:pt>
                <c:pt idx="11">
                  <c:v>鶴見区</c:v>
                </c:pt>
                <c:pt idx="12">
                  <c:v>松原市</c:v>
                </c:pt>
                <c:pt idx="13">
                  <c:v>河内長野市</c:v>
                </c:pt>
                <c:pt idx="14">
                  <c:v>東住吉区</c:v>
                </c:pt>
                <c:pt idx="15">
                  <c:v>平野区</c:v>
                </c:pt>
                <c:pt idx="16">
                  <c:v>高石市</c:v>
                </c:pt>
                <c:pt idx="17">
                  <c:v>都島区</c:v>
                </c:pt>
                <c:pt idx="18">
                  <c:v>東淀川区</c:v>
                </c:pt>
                <c:pt idx="19">
                  <c:v>北区</c:v>
                </c:pt>
                <c:pt idx="20">
                  <c:v>熊取町</c:v>
                </c:pt>
                <c:pt idx="21">
                  <c:v>八尾市</c:v>
                </c:pt>
                <c:pt idx="22">
                  <c:v>箕面市</c:v>
                </c:pt>
                <c:pt idx="23">
                  <c:v>生野区</c:v>
                </c:pt>
                <c:pt idx="24">
                  <c:v>東成区</c:v>
                </c:pt>
                <c:pt idx="25">
                  <c:v>堺市北区</c:v>
                </c:pt>
                <c:pt idx="26">
                  <c:v>池田市</c:v>
                </c:pt>
                <c:pt idx="27">
                  <c:v>茨木市</c:v>
                </c:pt>
                <c:pt idx="28">
                  <c:v>中央区</c:v>
                </c:pt>
                <c:pt idx="29">
                  <c:v>天王寺区</c:v>
                </c:pt>
                <c:pt idx="30">
                  <c:v>西淀川区</c:v>
                </c:pt>
                <c:pt idx="31">
                  <c:v>藤井寺市</c:v>
                </c:pt>
                <c:pt idx="32">
                  <c:v>西成区</c:v>
                </c:pt>
                <c:pt idx="33">
                  <c:v>東大阪市</c:v>
                </c:pt>
                <c:pt idx="34">
                  <c:v>港区</c:v>
                </c:pt>
                <c:pt idx="35">
                  <c:v>忠岡町</c:v>
                </c:pt>
                <c:pt idx="36">
                  <c:v>堺市西区</c:v>
                </c:pt>
                <c:pt idx="37">
                  <c:v>城東区</c:v>
                </c:pt>
                <c:pt idx="38">
                  <c:v>寝屋川市</c:v>
                </c:pt>
                <c:pt idx="39">
                  <c:v>田尻町</c:v>
                </c:pt>
                <c:pt idx="40">
                  <c:v>守口市</c:v>
                </c:pt>
                <c:pt idx="41">
                  <c:v>交野市</c:v>
                </c:pt>
                <c:pt idx="42">
                  <c:v>豊能町</c:v>
                </c:pt>
                <c:pt idx="43">
                  <c:v>泉佐野市</c:v>
                </c:pt>
                <c:pt idx="44">
                  <c:v>羽曳野市</c:v>
                </c:pt>
                <c:pt idx="45">
                  <c:v>岬町</c:v>
                </c:pt>
                <c:pt idx="46">
                  <c:v>福島区</c:v>
                </c:pt>
                <c:pt idx="47">
                  <c:v>堺市</c:v>
                </c:pt>
                <c:pt idx="48">
                  <c:v>此花区</c:v>
                </c:pt>
                <c:pt idx="49">
                  <c:v>門真市</c:v>
                </c:pt>
                <c:pt idx="50">
                  <c:v>枚方市</c:v>
                </c:pt>
                <c:pt idx="51">
                  <c:v>四條畷市</c:v>
                </c:pt>
                <c:pt idx="52">
                  <c:v>大正区</c:v>
                </c:pt>
                <c:pt idx="53">
                  <c:v>旭区</c:v>
                </c:pt>
                <c:pt idx="54">
                  <c:v>摂津市</c:v>
                </c:pt>
                <c:pt idx="55">
                  <c:v>貝塚市</c:v>
                </c:pt>
                <c:pt idx="56">
                  <c:v>堺市南区</c:v>
                </c:pt>
                <c:pt idx="57">
                  <c:v>浪速区</c:v>
                </c:pt>
                <c:pt idx="58">
                  <c:v>堺市東区</c:v>
                </c:pt>
                <c:pt idx="59">
                  <c:v>和泉市</c:v>
                </c:pt>
                <c:pt idx="60">
                  <c:v>堺市堺区</c:v>
                </c:pt>
                <c:pt idx="61">
                  <c:v>阪南市</c:v>
                </c:pt>
                <c:pt idx="62">
                  <c:v>大阪狭山市</c:v>
                </c:pt>
                <c:pt idx="63">
                  <c:v>西区</c:v>
                </c:pt>
                <c:pt idx="64">
                  <c:v>泉南市</c:v>
                </c:pt>
                <c:pt idx="65">
                  <c:v>堺市美原区</c:v>
                </c:pt>
                <c:pt idx="66">
                  <c:v>岸和田市</c:v>
                </c:pt>
                <c:pt idx="67">
                  <c:v>堺市中区</c:v>
                </c:pt>
                <c:pt idx="68">
                  <c:v>河南町</c:v>
                </c:pt>
                <c:pt idx="69">
                  <c:v>大東市</c:v>
                </c:pt>
                <c:pt idx="70">
                  <c:v>富田林市</c:v>
                </c:pt>
                <c:pt idx="71">
                  <c:v>太子町</c:v>
                </c:pt>
                <c:pt idx="72">
                  <c:v>千早赤阪村</c:v>
                </c:pt>
                <c:pt idx="73">
                  <c:v>能勢町</c:v>
                </c:pt>
              </c:strCache>
            </c:strRef>
          </c:cat>
          <c:val>
            <c:numRef>
              <c:f>市区町村別_医療費!$Z$6:$Z$79</c:f>
              <c:numCache>
                <c:formatCode>#,##0.0_ </c:formatCode>
                <c:ptCount val="74"/>
                <c:pt idx="0">
                  <c:v>28.3</c:v>
                </c:pt>
                <c:pt idx="1">
                  <c:v>27.9</c:v>
                </c:pt>
                <c:pt idx="2">
                  <c:v>27.7</c:v>
                </c:pt>
                <c:pt idx="3">
                  <c:v>27.6</c:v>
                </c:pt>
                <c:pt idx="4">
                  <c:v>27.3</c:v>
                </c:pt>
                <c:pt idx="5">
                  <c:v>27.3</c:v>
                </c:pt>
                <c:pt idx="6">
                  <c:v>27</c:v>
                </c:pt>
                <c:pt idx="7">
                  <c:v>26.6</c:v>
                </c:pt>
                <c:pt idx="8">
                  <c:v>26.6</c:v>
                </c:pt>
                <c:pt idx="9">
                  <c:v>26.6</c:v>
                </c:pt>
                <c:pt idx="10">
                  <c:v>26.5</c:v>
                </c:pt>
                <c:pt idx="11">
                  <c:v>26.5</c:v>
                </c:pt>
                <c:pt idx="12">
                  <c:v>26.3</c:v>
                </c:pt>
                <c:pt idx="13">
                  <c:v>26.3</c:v>
                </c:pt>
                <c:pt idx="14">
                  <c:v>26.2</c:v>
                </c:pt>
                <c:pt idx="15">
                  <c:v>26.1</c:v>
                </c:pt>
                <c:pt idx="16">
                  <c:v>26</c:v>
                </c:pt>
                <c:pt idx="17">
                  <c:v>25.9</c:v>
                </c:pt>
                <c:pt idx="18">
                  <c:v>25.9</c:v>
                </c:pt>
                <c:pt idx="19">
                  <c:v>25.9</c:v>
                </c:pt>
                <c:pt idx="20">
                  <c:v>25.9</c:v>
                </c:pt>
                <c:pt idx="21">
                  <c:v>25.9</c:v>
                </c:pt>
                <c:pt idx="22">
                  <c:v>25.8</c:v>
                </c:pt>
                <c:pt idx="23">
                  <c:v>25.6</c:v>
                </c:pt>
                <c:pt idx="24">
                  <c:v>25.6</c:v>
                </c:pt>
                <c:pt idx="25">
                  <c:v>25.6</c:v>
                </c:pt>
                <c:pt idx="26">
                  <c:v>25.5</c:v>
                </c:pt>
                <c:pt idx="27">
                  <c:v>25.5</c:v>
                </c:pt>
                <c:pt idx="28">
                  <c:v>25.5</c:v>
                </c:pt>
                <c:pt idx="29">
                  <c:v>25.5</c:v>
                </c:pt>
                <c:pt idx="30">
                  <c:v>25.4</c:v>
                </c:pt>
                <c:pt idx="31">
                  <c:v>25.4</c:v>
                </c:pt>
                <c:pt idx="32">
                  <c:v>25.4</c:v>
                </c:pt>
                <c:pt idx="33">
                  <c:v>25.4</c:v>
                </c:pt>
                <c:pt idx="34">
                  <c:v>25.3</c:v>
                </c:pt>
                <c:pt idx="35">
                  <c:v>25.3</c:v>
                </c:pt>
                <c:pt idx="36">
                  <c:v>25.2</c:v>
                </c:pt>
                <c:pt idx="37">
                  <c:v>25.1</c:v>
                </c:pt>
                <c:pt idx="38">
                  <c:v>25.1</c:v>
                </c:pt>
                <c:pt idx="39">
                  <c:v>25</c:v>
                </c:pt>
                <c:pt idx="40">
                  <c:v>25</c:v>
                </c:pt>
                <c:pt idx="41">
                  <c:v>25</c:v>
                </c:pt>
                <c:pt idx="42">
                  <c:v>25</c:v>
                </c:pt>
                <c:pt idx="43">
                  <c:v>24.9</c:v>
                </c:pt>
                <c:pt idx="44">
                  <c:v>24.9</c:v>
                </c:pt>
                <c:pt idx="45">
                  <c:v>24.8</c:v>
                </c:pt>
                <c:pt idx="46">
                  <c:v>24.7</c:v>
                </c:pt>
                <c:pt idx="47">
                  <c:v>24.6</c:v>
                </c:pt>
                <c:pt idx="48">
                  <c:v>24.6</c:v>
                </c:pt>
                <c:pt idx="49">
                  <c:v>24.6</c:v>
                </c:pt>
                <c:pt idx="50">
                  <c:v>24.5</c:v>
                </c:pt>
                <c:pt idx="51">
                  <c:v>24.4</c:v>
                </c:pt>
                <c:pt idx="52">
                  <c:v>24.4</c:v>
                </c:pt>
                <c:pt idx="53">
                  <c:v>24.3</c:v>
                </c:pt>
                <c:pt idx="54">
                  <c:v>24.3</c:v>
                </c:pt>
                <c:pt idx="55">
                  <c:v>24.1</c:v>
                </c:pt>
                <c:pt idx="56">
                  <c:v>24</c:v>
                </c:pt>
                <c:pt idx="57">
                  <c:v>23.9</c:v>
                </c:pt>
                <c:pt idx="58">
                  <c:v>23.7</c:v>
                </c:pt>
                <c:pt idx="59">
                  <c:v>23.7</c:v>
                </c:pt>
                <c:pt idx="60">
                  <c:v>23.6</c:v>
                </c:pt>
                <c:pt idx="61">
                  <c:v>23.4</c:v>
                </c:pt>
                <c:pt idx="62">
                  <c:v>23.2</c:v>
                </c:pt>
                <c:pt idx="63">
                  <c:v>23.1</c:v>
                </c:pt>
                <c:pt idx="64">
                  <c:v>23</c:v>
                </c:pt>
                <c:pt idx="65">
                  <c:v>23</c:v>
                </c:pt>
                <c:pt idx="66">
                  <c:v>22.9</c:v>
                </c:pt>
                <c:pt idx="67">
                  <c:v>22.9</c:v>
                </c:pt>
                <c:pt idx="68">
                  <c:v>22.4</c:v>
                </c:pt>
                <c:pt idx="69">
                  <c:v>22.3</c:v>
                </c:pt>
                <c:pt idx="70">
                  <c:v>22.2</c:v>
                </c:pt>
                <c:pt idx="71">
                  <c:v>20.9</c:v>
                </c:pt>
                <c:pt idx="72">
                  <c:v>20.6</c:v>
                </c:pt>
                <c:pt idx="73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9E74-4CDC-9ED6-E3FECA6F74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560832"/>
        <c:axId val="388258560"/>
      </c:barChart>
      <c:scatterChart>
        <c:scatterStyle val="lineMarker"/>
        <c:varyColors val="0"/>
        <c:ser>
          <c:idx val="1"/>
          <c:order val="1"/>
          <c:tx>
            <c:strRef>
              <c:f>市区町村別_医療費!$B$80</c:f>
              <c:strCache>
                <c:ptCount val="1"/>
                <c:pt idx="0">
                  <c:v>広域連合全体</c:v>
                </c:pt>
              </c:strCache>
            </c:strRef>
          </c:tx>
          <c:spPr>
            <a:ln w="28575">
              <a:solidFill>
                <a:srgbClr val="BE4B48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0.14438328992843394"/>
                  <c:y val="-0.87584283422424736"/>
                </c:manualLayout>
              </c:layout>
              <c:showLegendKey val="0"/>
              <c:showVal val="0"/>
              <c:showCatName val="1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7A9-4AFE-804D-9E54E95545C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市区町村別_医療費!$AH$6:$AH$79</c:f>
              <c:numCache>
                <c:formatCode>General</c:formatCode>
                <c:ptCount val="74"/>
                <c:pt idx="0">
                  <c:v>26.1</c:v>
                </c:pt>
                <c:pt idx="1">
                  <c:v>26.1</c:v>
                </c:pt>
                <c:pt idx="2">
                  <c:v>26.1</c:v>
                </c:pt>
                <c:pt idx="3">
                  <c:v>26.1</c:v>
                </c:pt>
                <c:pt idx="4">
                  <c:v>26.1</c:v>
                </c:pt>
                <c:pt idx="5">
                  <c:v>26.1</c:v>
                </c:pt>
                <c:pt idx="6">
                  <c:v>26.1</c:v>
                </c:pt>
                <c:pt idx="7">
                  <c:v>26.1</c:v>
                </c:pt>
                <c:pt idx="8">
                  <c:v>26.1</c:v>
                </c:pt>
                <c:pt idx="9">
                  <c:v>26.1</c:v>
                </c:pt>
                <c:pt idx="10">
                  <c:v>26.1</c:v>
                </c:pt>
                <c:pt idx="11">
                  <c:v>26.1</c:v>
                </c:pt>
                <c:pt idx="12">
                  <c:v>26.1</c:v>
                </c:pt>
                <c:pt idx="13">
                  <c:v>26.1</c:v>
                </c:pt>
                <c:pt idx="14">
                  <c:v>26.1</c:v>
                </c:pt>
                <c:pt idx="15">
                  <c:v>26.1</c:v>
                </c:pt>
                <c:pt idx="16">
                  <c:v>26.1</c:v>
                </c:pt>
                <c:pt idx="17">
                  <c:v>26.1</c:v>
                </c:pt>
                <c:pt idx="18">
                  <c:v>26.1</c:v>
                </c:pt>
                <c:pt idx="19">
                  <c:v>26.1</c:v>
                </c:pt>
                <c:pt idx="20">
                  <c:v>26.1</c:v>
                </c:pt>
                <c:pt idx="21">
                  <c:v>26.1</c:v>
                </c:pt>
                <c:pt idx="22">
                  <c:v>26.1</c:v>
                </c:pt>
                <c:pt idx="23">
                  <c:v>26.1</c:v>
                </c:pt>
                <c:pt idx="24">
                  <c:v>26.1</c:v>
                </c:pt>
                <c:pt idx="25">
                  <c:v>26.1</c:v>
                </c:pt>
                <c:pt idx="26">
                  <c:v>26.1</c:v>
                </c:pt>
                <c:pt idx="27">
                  <c:v>26.1</c:v>
                </c:pt>
                <c:pt idx="28">
                  <c:v>26.1</c:v>
                </c:pt>
                <c:pt idx="29">
                  <c:v>26.1</c:v>
                </c:pt>
                <c:pt idx="30">
                  <c:v>26.1</c:v>
                </c:pt>
                <c:pt idx="31">
                  <c:v>26.1</c:v>
                </c:pt>
                <c:pt idx="32">
                  <c:v>26.1</c:v>
                </c:pt>
                <c:pt idx="33">
                  <c:v>26.1</c:v>
                </c:pt>
                <c:pt idx="34">
                  <c:v>26.1</c:v>
                </c:pt>
                <c:pt idx="35">
                  <c:v>26.1</c:v>
                </c:pt>
                <c:pt idx="36">
                  <c:v>26.1</c:v>
                </c:pt>
                <c:pt idx="37">
                  <c:v>26.1</c:v>
                </c:pt>
                <c:pt idx="38">
                  <c:v>26.1</c:v>
                </c:pt>
                <c:pt idx="39">
                  <c:v>26.1</c:v>
                </c:pt>
                <c:pt idx="40">
                  <c:v>26.1</c:v>
                </c:pt>
                <c:pt idx="41">
                  <c:v>26.1</c:v>
                </c:pt>
                <c:pt idx="42">
                  <c:v>26.1</c:v>
                </c:pt>
                <c:pt idx="43">
                  <c:v>26.1</c:v>
                </c:pt>
                <c:pt idx="44">
                  <c:v>26.1</c:v>
                </c:pt>
                <c:pt idx="45">
                  <c:v>26.1</c:v>
                </c:pt>
                <c:pt idx="46">
                  <c:v>26.1</c:v>
                </c:pt>
                <c:pt idx="47">
                  <c:v>26.1</c:v>
                </c:pt>
                <c:pt idx="48">
                  <c:v>26.1</c:v>
                </c:pt>
                <c:pt idx="49">
                  <c:v>26.1</c:v>
                </c:pt>
                <c:pt idx="50">
                  <c:v>26.1</c:v>
                </c:pt>
                <c:pt idx="51">
                  <c:v>26.1</c:v>
                </c:pt>
                <c:pt idx="52">
                  <c:v>26.1</c:v>
                </c:pt>
                <c:pt idx="53">
                  <c:v>26.1</c:v>
                </c:pt>
                <c:pt idx="54">
                  <c:v>26.1</c:v>
                </c:pt>
                <c:pt idx="55">
                  <c:v>26.1</c:v>
                </c:pt>
                <c:pt idx="56">
                  <c:v>26.1</c:v>
                </c:pt>
                <c:pt idx="57">
                  <c:v>26.1</c:v>
                </c:pt>
                <c:pt idx="58">
                  <c:v>26.1</c:v>
                </c:pt>
                <c:pt idx="59">
                  <c:v>26.1</c:v>
                </c:pt>
                <c:pt idx="60">
                  <c:v>26.1</c:v>
                </c:pt>
                <c:pt idx="61">
                  <c:v>26.1</c:v>
                </c:pt>
                <c:pt idx="62">
                  <c:v>26.1</c:v>
                </c:pt>
                <c:pt idx="63">
                  <c:v>26.1</c:v>
                </c:pt>
                <c:pt idx="64">
                  <c:v>26.1</c:v>
                </c:pt>
                <c:pt idx="65">
                  <c:v>26.1</c:v>
                </c:pt>
                <c:pt idx="66">
                  <c:v>26.1</c:v>
                </c:pt>
                <c:pt idx="67">
                  <c:v>26.1</c:v>
                </c:pt>
                <c:pt idx="68">
                  <c:v>26.1</c:v>
                </c:pt>
                <c:pt idx="69">
                  <c:v>26.1</c:v>
                </c:pt>
                <c:pt idx="70">
                  <c:v>26.1</c:v>
                </c:pt>
                <c:pt idx="71">
                  <c:v>26.1</c:v>
                </c:pt>
                <c:pt idx="72">
                  <c:v>26.1</c:v>
                </c:pt>
                <c:pt idx="73">
                  <c:v>26.1</c:v>
                </c:pt>
              </c:numCache>
            </c:numRef>
          </c:xVal>
          <c:yVal>
            <c:numRef>
              <c:f>市区町村別_医療費!$AJ$6:$AJ$79</c:f>
              <c:numCache>
                <c:formatCode>0_ </c:formatCod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9E74-4CDC-9ED6-E3FECA6F74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8292608"/>
        <c:axId val="388259136"/>
      </c:scatterChart>
      <c:catAx>
        <c:axId val="389560832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>
            <a:solidFill>
              <a:srgbClr val="7F7F7F"/>
            </a:solidFill>
          </a:ln>
        </c:spPr>
        <c:crossAx val="388258560"/>
        <c:crosses val="autoZero"/>
        <c:auto val="1"/>
        <c:lblAlgn val="ctr"/>
        <c:lblOffset val="100"/>
        <c:noMultiLvlLbl val="0"/>
      </c:catAx>
      <c:valAx>
        <c:axId val="388258560"/>
        <c:scaling>
          <c:orientation val="minMax"/>
        </c:scaling>
        <c:delete val="0"/>
        <c:axPos val="t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(</a:t>
                </a:r>
                <a:r>
                  <a:rPr lang="ja-JP" altLang="en-US"/>
                  <a:t>件</a:t>
                </a:r>
                <a:r>
                  <a:rPr lang="en-US"/>
                  <a:t>)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88382553606237813"/>
              <c:y val="3.0025479038065843E-2"/>
            </c:manualLayout>
          </c:layout>
          <c:overlay val="0"/>
        </c:title>
        <c:numFmt formatCode="#,##0.0_ " sourceLinked="0"/>
        <c:majorTickMark val="out"/>
        <c:minorTickMark val="none"/>
        <c:tickLblPos val="nextTo"/>
        <c:spPr>
          <a:ln>
            <a:solidFill>
              <a:srgbClr val="7F7F7F"/>
            </a:solidFill>
          </a:ln>
        </c:spPr>
        <c:crossAx val="389560832"/>
        <c:crosses val="autoZero"/>
        <c:crossBetween val="between"/>
      </c:valAx>
      <c:valAx>
        <c:axId val="388259136"/>
        <c:scaling>
          <c:orientation val="minMax"/>
          <c:max val="50"/>
          <c:min val="0"/>
        </c:scaling>
        <c:delete val="1"/>
        <c:axPos val="r"/>
        <c:numFmt formatCode="0_ " sourceLinked="1"/>
        <c:majorTickMark val="out"/>
        <c:minorTickMark val="none"/>
        <c:tickLblPos val="nextTo"/>
        <c:crossAx val="388292608"/>
        <c:crosses val="max"/>
        <c:crossBetween val="midCat"/>
      </c:valAx>
      <c:valAx>
        <c:axId val="3882926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8259136"/>
        <c:crosses val="autoZero"/>
        <c:crossBetween val="midCat"/>
      </c:valAx>
      <c:spPr>
        <a:ln>
          <a:solidFill>
            <a:srgbClr val="7F7F7F"/>
          </a:solidFill>
        </a:ln>
      </c:spPr>
    </c:plotArea>
    <c:legend>
      <c:legendPos val="r"/>
      <c:layout>
        <c:manualLayout>
          <c:xMode val="edge"/>
          <c:yMode val="edge"/>
          <c:x val="0.13132154882154881"/>
          <c:y val="1.9521926440329216E-2"/>
          <c:w val="0.63740408151228289"/>
          <c:h val="3.3575221486346195E-2"/>
        </c:manualLayout>
      </c:layout>
      <c:overlay val="0"/>
      <c:spPr>
        <a:ln>
          <a:solidFill>
            <a:srgbClr val="7F7F7F"/>
          </a:solidFill>
        </a:ln>
      </c:spPr>
    </c:legend>
    <c:plotVisOnly val="0"/>
    <c:dispBlanksAs val="gap"/>
    <c:showDLblsOverMax val="0"/>
  </c:chart>
  <c:spPr>
    <a:ln>
      <a:solidFill>
        <a:srgbClr val="7F7F7F"/>
      </a:solidFill>
    </a:ln>
  </c:spPr>
  <c:txPr>
    <a:bodyPr/>
    <a:lstStyle/>
    <a:p>
      <a:pPr>
        <a:defRPr sz="100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92556763285024"/>
          <c:y val="7.2842319315843618E-2"/>
          <c:w val="0.79858671497584544"/>
          <c:h val="0.894674881044238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市区町村別_医療費!$AA$4</c:f>
              <c:strCache>
                <c:ptCount val="1"/>
                <c:pt idx="0">
                  <c:v>患者割合
(被保険者数に占める割合)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invertIfNegative val="0"/>
          <c:dLbls>
            <c:dLbl>
              <c:idx val="7"/>
              <c:layout>
                <c:manualLayout>
                  <c:x val="8.493801531291967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E0C-4AAE-95F2-751FB556F6BE}"/>
                </c:ext>
              </c:extLst>
            </c:dLbl>
            <c:dLbl>
              <c:idx val="8"/>
              <c:layout>
                <c:manualLayout>
                  <c:x val="8.4938015312919675E-3"/>
                  <c:y val="3.8275596297203379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0C-4AAE-95F2-751FB556F6BE}"/>
                </c:ext>
              </c:extLst>
            </c:dLbl>
            <c:dLbl>
              <c:idx val="9"/>
              <c:layout>
                <c:manualLayout>
                  <c:x val="1.5288842756325541E-2"/>
                  <c:y val="8.2196217165693604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E0C-4AAE-95F2-751FB556F6BE}"/>
                </c:ext>
              </c:extLst>
            </c:dLbl>
            <c:dLbl>
              <c:idx val="10"/>
              <c:layout>
                <c:manualLayout>
                  <c:x val="1.868636336884232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E0C-4AAE-95F2-751FB556F6BE}"/>
                </c:ext>
              </c:extLst>
            </c:dLbl>
            <c:dLbl>
              <c:idx val="11"/>
              <c:layout>
                <c:manualLayout>
                  <c:x val="1.8686363368842329E-2"/>
                  <c:y val="8.2196217165693604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E0C-4AAE-95F2-751FB556F6BE}"/>
                </c:ext>
              </c:extLst>
            </c:dLbl>
            <c:dLbl>
              <c:idx val="12"/>
              <c:layout>
                <c:manualLayout>
                  <c:x val="2.5481404593875902E-2"/>
                  <c:y val="8.2196217165693604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E0C-4AAE-95F2-751FB556F6BE}"/>
                </c:ext>
              </c:extLst>
            </c:dLbl>
            <c:dLbl>
              <c:idx val="13"/>
              <c:layout>
                <c:manualLayout>
                  <c:x val="2.5481404593875902E-2"/>
                  <c:y val="8.2196217203969196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E0C-4AAE-95F2-751FB556F6BE}"/>
                </c:ext>
              </c:extLst>
            </c:dLbl>
            <c:dLbl>
              <c:idx val="14"/>
              <c:layout>
                <c:manualLayout>
                  <c:x val="2.5481404593875902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E0C-4AAE-95F2-751FB556F6BE}"/>
                </c:ext>
              </c:extLst>
            </c:dLbl>
            <c:dLbl>
              <c:idx val="15"/>
              <c:layout>
                <c:manualLayout>
                  <c:x val="2.5481404593875902E-2"/>
                  <c:y val="8.2196217165693604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E0C-4AAE-95F2-751FB556F6BE}"/>
                </c:ext>
              </c:extLst>
            </c:dLbl>
            <c:dLbl>
              <c:idx val="16"/>
              <c:layout>
                <c:manualLayout>
                  <c:x val="-8.4938015312919675E-3"/>
                  <c:y val="1.643924343696628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E0C-4AAE-95F2-751FB556F6BE}"/>
                </c:ext>
              </c:extLst>
            </c:dLbl>
            <c:dLbl>
              <c:idx val="17"/>
              <c:layout>
                <c:manualLayout>
                  <c:x val="-8.4938015312919675E-3"/>
                  <c:y val="5.7537352019813075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E0C-4AAE-95F2-751FB556F6BE}"/>
                </c:ext>
              </c:extLst>
            </c:dLbl>
            <c:dLbl>
              <c:idx val="18"/>
              <c:layout>
                <c:manualLayout>
                  <c:x val="-6.7950412250335742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E0C-4AAE-95F2-751FB556F6BE}"/>
                </c:ext>
              </c:extLst>
            </c:dLbl>
            <c:dLbl>
              <c:idx val="19"/>
              <c:layout>
                <c:manualLayout>
                  <c:x val="-6.7950412250335742E-3"/>
                  <c:y val="7.6551192594406757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E0C-4AAE-95F2-751FB556F6BE}"/>
                </c:ext>
              </c:extLst>
            </c:dLbl>
            <c:dLbl>
              <c:idx val="20"/>
              <c:layout>
                <c:manualLayout>
                  <c:x val="-3.3975206125167871E-3"/>
                  <c:y val="3.2878486866277442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E0C-4AAE-95F2-751FB556F6BE}"/>
                </c:ext>
              </c:extLst>
            </c:dLbl>
            <c:dLbl>
              <c:idx val="21"/>
              <c:layout>
                <c:manualLayout>
                  <c:x val="-3.3975206125167871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E0C-4AAE-95F2-751FB556F6BE}"/>
                </c:ext>
              </c:extLst>
            </c:dLbl>
            <c:dLbl>
              <c:idx val="22"/>
              <c:layout>
                <c:manualLayout>
                  <c:x val="-3.3975206125167871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E0C-4AAE-95F2-751FB556F6BE}"/>
                </c:ext>
              </c:extLst>
            </c:dLbl>
            <c:dLbl>
              <c:idx val="23"/>
              <c:layout>
                <c:manualLayout>
                  <c:x val="-5.0962809187751808E-3"/>
                  <c:y val="8.2196217242244789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E0C-4AAE-95F2-751FB556F6BE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市区町村別_医療費!$AA$6:$AA$79</c:f>
              <c:strCache>
                <c:ptCount val="74"/>
                <c:pt idx="0">
                  <c:v>島本町</c:v>
                </c:pt>
                <c:pt idx="1">
                  <c:v>交野市</c:v>
                </c:pt>
                <c:pt idx="2">
                  <c:v>熊取町</c:v>
                </c:pt>
                <c:pt idx="3">
                  <c:v>大阪狭山市</c:v>
                </c:pt>
                <c:pt idx="4">
                  <c:v>河南町</c:v>
                </c:pt>
                <c:pt idx="5">
                  <c:v>太子町</c:v>
                </c:pt>
                <c:pt idx="6">
                  <c:v>豊能町</c:v>
                </c:pt>
                <c:pt idx="7">
                  <c:v>高槻市</c:v>
                </c:pt>
                <c:pt idx="8">
                  <c:v>河内長野市</c:v>
                </c:pt>
                <c:pt idx="9">
                  <c:v>田尻町</c:v>
                </c:pt>
                <c:pt idx="10">
                  <c:v>八尾市</c:v>
                </c:pt>
                <c:pt idx="11">
                  <c:v>柏原市</c:v>
                </c:pt>
                <c:pt idx="12">
                  <c:v>千早赤阪村</c:v>
                </c:pt>
                <c:pt idx="13">
                  <c:v>泉南市</c:v>
                </c:pt>
                <c:pt idx="14">
                  <c:v>東大阪市</c:v>
                </c:pt>
                <c:pt idx="15">
                  <c:v>忠岡町</c:v>
                </c:pt>
                <c:pt idx="16">
                  <c:v>能勢町</c:v>
                </c:pt>
                <c:pt idx="17">
                  <c:v>阪南市</c:v>
                </c:pt>
                <c:pt idx="18">
                  <c:v>池田市</c:v>
                </c:pt>
                <c:pt idx="19">
                  <c:v>吹田市</c:v>
                </c:pt>
                <c:pt idx="20">
                  <c:v>四條畷市</c:v>
                </c:pt>
                <c:pt idx="21">
                  <c:v>枚方市</c:v>
                </c:pt>
                <c:pt idx="22">
                  <c:v>高石市</c:v>
                </c:pt>
                <c:pt idx="23">
                  <c:v>岬町</c:v>
                </c:pt>
                <c:pt idx="24">
                  <c:v>箕面市</c:v>
                </c:pt>
                <c:pt idx="25">
                  <c:v>富田林市</c:v>
                </c:pt>
                <c:pt idx="26">
                  <c:v>和泉市</c:v>
                </c:pt>
                <c:pt idx="27">
                  <c:v>泉大津市</c:v>
                </c:pt>
                <c:pt idx="28">
                  <c:v>茨木市</c:v>
                </c:pt>
                <c:pt idx="29">
                  <c:v>松原市</c:v>
                </c:pt>
                <c:pt idx="30">
                  <c:v>羽曳野市</c:v>
                </c:pt>
                <c:pt idx="31">
                  <c:v>藤井寺市</c:v>
                </c:pt>
                <c:pt idx="32">
                  <c:v>泉佐野市</c:v>
                </c:pt>
                <c:pt idx="33">
                  <c:v>貝塚市</c:v>
                </c:pt>
                <c:pt idx="34">
                  <c:v>摂津市</c:v>
                </c:pt>
                <c:pt idx="35">
                  <c:v>寝屋川市</c:v>
                </c:pt>
                <c:pt idx="36">
                  <c:v>岸和田市</c:v>
                </c:pt>
                <c:pt idx="37">
                  <c:v>大東市</c:v>
                </c:pt>
                <c:pt idx="38">
                  <c:v>堺市</c:v>
                </c:pt>
                <c:pt idx="39">
                  <c:v>守口市</c:v>
                </c:pt>
                <c:pt idx="40">
                  <c:v>堺市美原区</c:v>
                </c:pt>
                <c:pt idx="41">
                  <c:v>大阪市</c:v>
                </c:pt>
                <c:pt idx="42">
                  <c:v>門真市</c:v>
                </c:pt>
                <c:pt idx="43">
                  <c:v>住之江区</c:v>
                </c:pt>
                <c:pt idx="44">
                  <c:v>豊中市</c:v>
                </c:pt>
                <c:pt idx="45">
                  <c:v>鶴見区</c:v>
                </c:pt>
                <c:pt idx="46">
                  <c:v>平野区</c:v>
                </c:pt>
                <c:pt idx="47">
                  <c:v>堺市北区</c:v>
                </c:pt>
                <c:pt idx="48">
                  <c:v>西淀川区</c:v>
                </c:pt>
                <c:pt idx="49">
                  <c:v>堺市南区</c:v>
                </c:pt>
                <c:pt idx="50">
                  <c:v>淀川区</c:v>
                </c:pt>
                <c:pt idx="51">
                  <c:v>堺市東区</c:v>
                </c:pt>
                <c:pt idx="52">
                  <c:v>大正区</c:v>
                </c:pt>
                <c:pt idx="53">
                  <c:v>此花区</c:v>
                </c:pt>
                <c:pt idx="54">
                  <c:v>堺市西区</c:v>
                </c:pt>
                <c:pt idx="55">
                  <c:v>東住吉区</c:v>
                </c:pt>
                <c:pt idx="56">
                  <c:v>港区</c:v>
                </c:pt>
                <c:pt idx="57">
                  <c:v>北区</c:v>
                </c:pt>
                <c:pt idx="58">
                  <c:v>城東区</c:v>
                </c:pt>
                <c:pt idx="59">
                  <c:v>生野区</c:v>
                </c:pt>
                <c:pt idx="60">
                  <c:v>旭区</c:v>
                </c:pt>
                <c:pt idx="61">
                  <c:v>住吉区</c:v>
                </c:pt>
                <c:pt idx="62">
                  <c:v>堺市中区</c:v>
                </c:pt>
                <c:pt idx="63">
                  <c:v>東淀川区</c:v>
                </c:pt>
                <c:pt idx="64">
                  <c:v>中央区</c:v>
                </c:pt>
                <c:pt idx="65">
                  <c:v>福島区</c:v>
                </c:pt>
                <c:pt idx="66">
                  <c:v>堺市堺区</c:v>
                </c:pt>
                <c:pt idx="67">
                  <c:v>東成区</c:v>
                </c:pt>
                <c:pt idx="68">
                  <c:v>阿倍野区</c:v>
                </c:pt>
                <c:pt idx="69">
                  <c:v>都島区</c:v>
                </c:pt>
                <c:pt idx="70">
                  <c:v>西成区</c:v>
                </c:pt>
                <c:pt idx="71">
                  <c:v>西区</c:v>
                </c:pt>
                <c:pt idx="72">
                  <c:v>天王寺区</c:v>
                </c:pt>
                <c:pt idx="73">
                  <c:v>浪速区</c:v>
                </c:pt>
              </c:strCache>
            </c:strRef>
          </c:cat>
          <c:val>
            <c:numRef>
              <c:f>市区町村別_医療費!$AC$6:$AC$79</c:f>
              <c:numCache>
                <c:formatCode>0.0%</c:formatCode>
                <c:ptCount val="74"/>
                <c:pt idx="0">
                  <c:v>0.95599999999999996</c:v>
                </c:pt>
                <c:pt idx="1">
                  <c:v>0.95599999999999996</c:v>
                </c:pt>
                <c:pt idx="2">
                  <c:v>0.95299999999999996</c:v>
                </c:pt>
                <c:pt idx="3">
                  <c:v>0.95299999999999996</c:v>
                </c:pt>
                <c:pt idx="4">
                  <c:v>0.95099999999999996</c:v>
                </c:pt>
                <c:pt idx="5">
                  <c:v>0.95099999999999996</c:v>
                </c:pt>
                <c:pt idx="6">
                  <c:v>0.95099999999999996</c:v>
                </c:pt>
                <c:pt idx="7">
                  <c:v>0.94799999999999995</c:v>
                </c:pt>
                <c:pt idx="8">
                  <c:v>0.94799999999999995</c:v>
                </c:pt>
                <c:pt idx="9">
                  <c:v>0.94599999999999995</c:v>
                </c:pt>
                <c:pt idx="10">
                  <c:v>0.94499999999999995</c:v>
                </c:pt>
                <c:pt idx="11">
                  <c:v>0.94499999999999995</c:v>
                </c:pt>
                <c:pt idx="12">
                  <c:v>0.94299999999999995</c:v>
                </c:pt>
                <c:pt idx="13">
                  <c:v>0.94299999999999995</c:v>
                </c:pt>
                <c:pt idx="14">
                  <c:v>0.94299999999999995</c:v>
                </c:pt>
                <c:pt idx="15">
                  <c:v>0.94299999999999995</c:v>
                </c:pt>
                <c:pt idx="16">
                  <c:v>0.94199999999999995</c:v>
                </c:pt>
                <c:pt idx="17">
                  <c:v>0.94199999999999995</c:v>
                </c:pt>
                <c:pt idx="18">
                  <c:v>0.94199999999999995</c:v>
                </c:pt>
                <c:pt idx="19">
                  <c:v>0.94199999999999995</c:v>
                </c:pt>
                <c:pt idx="20">
                  <c:v>0.94099999999999995</c:v>
                </c:pt>
                <c:pt idx="21">
                  <c:v>0.94099999999999995</c:v>
                </c:pt>
                <c:pt idx="22">
                  <c:v>0.94099999999999995</c:v>
                </c:pt>
                <c:pt idx="23">
                  <c:v>0.94099999999999995</c:v>
                </c:pt>
                <c:pt idx="24">
                  <c:v>0.93899999999999995</c:v>
                </c:pt>
                <c:pt idx="25">
                  <c:v>0.93799999999999994</c:v>
                </c:pt>
                <c:pt idx="26">
                  <c:v>0.93799999999999994</c:v>
                </c:pt>
                <c:pt idx="27">
                  <c:v>0.93799999999999994</c:v>
                </c:pt>
                <c:pt idx="28">
                  <c:v>0.93700000000000006</c:v>
                </c:pt>
                <c:pt idx="29">
                  <c:v>0.93700000000000006</c:v>
                </c:pt>
                <c:pt idx="30">
                  <c:v>0.93400000000000005</c:v>
                </c:pt>
                <c:pt idx="31">
                  <c:v>0.93400000000000005</c:v>
                </c:pt>
                <c:pt idx="32">
                  <c:v>0.93400000000000005</c:v>
                </c:pt>
                <c:pt idx="33">
                  <c:v>0.93100000000000005</c:v>
                </c:pt>
                <c:pt idx="34">
                  <c:v>0.93</c:v>
                </c:pt>
                <c:pt idx="35">
                  <c:v>0.92900000000000005</c:v>
                </c:pt>
                <c:pt idx="36">
                  <c:v>0.92900000000000005</c:v>
                </c:pt>
                <c:pt idx="37">
                  <c:v>0.92700000000000005</c:v>
                </c:pt>
                <c:pt idx="38">
                  <c:v>0.92700000000000005</c:v>
                </c:pt>
                <c:pt idx="39">
                  <c:v>0.92600000000000005</c:v>
                </c:pt>
                <c:pt idx="40">
                  <c:v>0.92500000000000004</c:v>
                </c:pt>
                <c:pt idx="41">
                  <c:v>0.92400000000000004</c:v>
                </c:pt>
                <c:pt idx="42">
                  <c:v>0.92300000000000004</c:v>
                </c:pt>
                <c:pt idx="43">
                  <c:v>0.92300000000000004</c:v>
                </c:pt>
                <c:pt idx="44">
                  <c:v>0.92200000000000004</c:v>
                </c:pt>
                <c:pt idx="45">
                  <c:v>0.92200000000000004</c:v>
                </c:pt>
                <c:pt idx="46">
                  <c:v>0.92200000000000004</c:v>
                </c:pt>
                <c:pt idx="47">
                  <c:v>0.92200000000000004</c:v>
                </c:pt>
                <c:pt idx="48">
                  <c:v>0.91700000000000004</c:v>
                </c:pt>
                <c:pt idx="49">
                  <c:v>0.91600000000000004</c:v>
                </c:pt>
                <c:pt idx="50">
                  <c:v>0.91400000000000003</c:v>
                </c:pt>
                <c:pt idx="51">
                  <c:v>0.91300000000000003</c:v>
                </c:pt>
                <c:pt idx="52">
                  <c:v>0.91200000000000003</c:v>
                </c:pt>
                <c:pt idx="53">
                  <c:v>0.91100000000000003</c:v>
                </c:pt>
                <c:pt idx="54">
                  <c:v>0.91100000000000003</c:v>
                </c:pt>
                <c:pt idx="55">
                  <c:v>0.90700000000000003</c:v>
                </c:pt>
                <c:pt idx="56">
                  <c:v>0.90700000000000003</c:v>
                </c:pt>
                <c:pt idx="57">
                  <c:v>0.90500000000000003</c:v>
                </c:pt>
                <c:pt idx="58">
                  <c:v>0.9</c:v>
                </c:pt>
                <c:pt idx="59">
                  <c:v>0.9</c:v>
                </c:pt>
                <c:pt idx="60">
                  <c:v>0.89800000000000002</c:v>
                </c:pt>
                <c:pt idx="61">
                  <c:v>0.89700000000000002</c:v>
                </c:pt>
                <c:pt idx="62">
                  <c:v>0.89700000000000002</c:v>
                </c:pt>
                <c:pt idx="63">
                  <c:v>0.89600000000000002</c:v>
                </c:pt>
                <c:pt idx="64">
                  <c:v>0.89500000000000002</c:v>
                </c:pt>
                <c:pt idx="65">
                  <c:v>0.89300000000000002</c:v>
                </c:pt>
                <c:pt idx="66">
                  <c:v>0.88900000000000001</c:v>
                </c:pt>
                <c:pt idx="67">
                  <c:v>0.88200000000000001</c:v>
                </c:pt>
                <c:pt idx="68">
                  <c:v>0.879</c:v>
                </c:pt>
                <c:pt idx="69">
                  <c:v>0.877</c:v>
                </c:pt>
                <c:pt idx="70">
                  <c:v>0.86799999999999999</c:v>
                </c:pt>
                <c:pt idx="71">
                  <c:v>0.86199999999999999</c:v>
                </c:pt>
                <c:pt idx="72">
                  <c:v>0.85299999999999998</c:v>
                </c:pt>
                <c:pt idx="73">
                  <c:v>0.83599999999999997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C12A-4B2F-B970-2DEBEBF8A6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292032"/>
        <c:axId val="388295488"/>
      </c:barChart>
      <c:scatterChart>
        <c:scatterStyle val="lineMarker"/>
        <c:varyColors val="0"/>
        <c:ser>
          <c:idx val="1"/>
          <c:order val="1"/>
          <c:tx>
            <c:strRef>
              <c:f>市区町村別_医療費!$B$80</c:f>
              <c:strCache>
                <c:ptCount val="1"/>
                <c:pt idx="0">
                  <c:v>広域連合全体</c:v>
                </c:pt>
              </c:strCache>
            </c:strRef>
          </c:tx>
          <c:spPr>
            <a:ln w="28575">
              <a:solidFill>
                <a:srgbClr val="BE4B48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0.13185574544636833"/>
                  <c:y val="-0.87588985708847888"/>
                </c:manualLayout>
              </c:layout>
              <c:showLegendKey val="0"/>
              <c:showVal val="0"/>
              <c:showCatName val="1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5EB-48E1-B2BB-373C1CA5DB7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市区町村別_医療費!$AI$6:$AI$79</c:f>
              <c:numCache>
                <c:formatCode>0.0%</c:formatCode>
                <c:ptCount val="74"/>
                <c:pt idx="0">
                  <c:v>0.95199999999999996</c:v>
                </c:pt>
                <c:pt idx="1">
                  <c:v>0.95199999999999996</c:v>
                </c:pt>
                <c:pt idx="2">
                  <c:v>0.95199999999999996</c:v>
                </c:pt>
                <c:pt idx="3">
                  <c:v>0.95199999999999996</c:v>
                </c:pt>
                <c:pt idx="4">
                  <c:v>0.95199999999999996</c:v>
                </c:pt>
                <c:pt idx="5">
                  <c:v>0.95199999999999996</c:v>
                </c:pt>
                <c:pt idx="6">
                  <c:v>0.95199999999999996</c:v>
                </c:pt>
                <c:pt idx="7">
                  <c:v>0.95199999999999996</c:v>
                </c:pt>
                <c:pt idx="8">
                  <c:v>0.95199999999999996</c:v>
                </c:pt>
                <c:pt idx="9">
                  <c:v>0.95199999999999996</c:v>
                </c:pt>
                <c:pt idx="10">
                  <c:v>0.95199999999999996</c:v>
                </c:pt>
                <c:pt idx="11">
                  <c:v>0.95199999999999996</c:v>
                </c:pt>
                <c:pt idx="12">
                  <c:v>0.95199999999999996</c:v>
                </c:pt>
                <c:pt idx="13">
                  <c:v>0.95199999999999996</c:v>
                </c:pt>
                <c:pt idx="14">
                  <c:v>0.95199999999999996</c:v>
                </c:pt>
                <c:pt idx="15">
                  <c:v>0.95199999999999996</c:v>
                </c:pt>
                <c:pt idx="16">
                  <c:v>0.95199999999999996</c:v>
                </c:pt>
                <c:pt idx="17">
                  <c:v>0.95199999999999996</c:v>
                </c:pt>
                <c:pt idx="18">
                  <c:v>0.95199999999999996</c:v>
                </c:pt>
                <c:pt idx="19">
                  <c:v>0.95199999999999996</c:v>
                </c:pt>
                <c:pt idx="20">
                  <c:v>0.95199999999999996</c:v>
                </c:pt>
                <c:pt idx="21">
                  <c:v>0.95199999999999996</c:v>
                </c:pt>
                <c:pt idx="22">
                  <c:v>0.95199999999999996</c:v>
                </c:pt>
                <c:pt idx="23">
                  <c:v>0.95199999999999996</c:v>
                </c:pt>
                <c:pt idx="24">
                  <c:v>0.95199999999999996</c:v>
                </c:pt>
                <c:pt idx="25">
                  <c:v>0.95199999999999996</c:v>
                </c:pt>
                <c:pt idx="26">
                  <c:v>0.95199999999999996</c:v>
                </c:pt>
                <c:pt idx="27">
                  <c:v>0.95199999999999996</c:v>
                </c:pt>
                <c:pt idx="28">
                  <c:v>0.95199999999999996</c:v>
                </c:pt>
                <c:pt idx="29">
                  <c:v>0.95199999999999996</c:v>
                </c:pt>
                <c:pt idx="30">
                  <c:v>0.95199999999999996</c:v>
                </c:pt>
                <c:pt idx="31">
                  <c:v>0.95199999999999996</c:v>
                </c:pt>
                <c:pt idx="32">
                  <c:v>0.95199999999999996</c:v>
                </c:pt>
                <c:pt idx="33">
                  <c:v>0.95199999999999996</c:v>
                </c:pt>
                <c:pt idx="34">
                  <c:v>0.95199999999999996</c:v>
                </c:pt>
                <c:pt idx="35">
                  <c:v>0.95199999999999996</c:v>
                </c:pt>
                <c:pt idx="36">
                  <c:v>0.95199999999999996</c:v>
                </c:pt>
                <c:pt idx="37">
                  <c:v>0.95199999999999996</c:v>
                </c:pt>
                <c:pt idx="38">
                  <c:v>0.95199999999999996</c:v>
                </c:pt>
                <c:pt idx="39">
                  <c:v>0.95199999999999996</c:v>
                </c:pt>
                <c:pt idx="40">
                  <c:v>0.95199999999999996</c:v>
                </c:pt>
                <c:pt idx="41">
                  <c:v>0.95199999999999996</c:v>
                </c:pt>
                <c:pt idx="42">
                  <c:v>0.95199999999999996</c:v>
                </c:pt>
                <c:pt idx="43">
                  <c:v>0.95199999999999996</c:v>
                </c:pt>
                <c:pt idx="44">
                  <c:v>0.95199999999999996</c:v>
                </c:pt>
                <c:pt idx="45">
                  <c:v>0.95199999999999996</c:v>
                </c:pt>
                <c:pt idx="46">
                  <c:v>0.95199999999999996</c:v>
                </c:pt>
                <c:pt idx="47">
                  <c:v>0.95199999999999996</c:v>
                </c:pt>
                <c:pt idx="48">
                  <c:v>0.95199999999999996</c:v>
                </c:pt>
                <c:pt idx="49">
                  <c:v>0.95199999999999996</c:v>
                </c:pt>
                <c:pt idx="50">
                  <c:v>0.95199999999999996</c:v>
                </c:pt>
                <c:pt idx="51">
                  <c:v>0.95199999999999996</c:v>
                </c:pt>
                <c:pt idx="52">
                  <c:v>0.95199999999999996</c:v>
                </c:pt>
                <c:pt idx="53">
                  <c:v>0.95199999999999996</c:v>
                </c:pt>
                <c:pt idx="54">
                  <c:v>0.95199999999999996</c:v>
                </c:pt>
                <c:pt idx="55">
                  <c:v>0.95199999999999996</c:v>
                </c:pt>
                <c:pt idx="56">
                  <c:v>0.95199999999999996</c:v>
                </c:pt>
                <c:pt idx="57">
                  <c:v>0.95199999999999996</c:v>
                </c:pt>
                <c:pt idx="58">
                  <c:v>0.95199999999999996</c:v>
                </c:pt>
                <c:pt idx="59">
                  <c:v>0.95199999999999996</c:v>
                </c:pt>
                <c:pt idx="60">
                  <c:v>0.95199999999999996</c:v>
                </c:pt>
                <c:pt idx="61">
                  <c:v>0.95199999999999996</c:v>
                </c:pt>
                <c:pt idx="62">
                  <c:v>0.95199999999999996</c:v>
                </c:pt>
                <c:pt idx="63">
                  <c:v>0.95199999999999996</c:v>
                </c:pt>
                <c:pt idx="64">
                  <c:v>0.95199999999999996</c:v>
                </c:pt>
                <c:pt idx="65">
                  <c:v>0.95199999999999996</c:v>
                </c:pt>
                <c:pt idx="66">
                  <c:v>0.95199999999999996</c:v>
                </c:pt>
                <c:pt idx="67">
                  <c:v>0.95199999999999996</c:v>
                </c:pt>
                <c:pt idx="68">
                  <c:v>0.95199999999999996</c:v>
                </c:pt>
                <c:pt idx="69">
                  <c:v>0.95199999999999996</c:v>
                </c:pt>
                <c:pt idx="70">
                  <c:v>0.95199999999999996</c:v>
                </c:pt>
                <c:pt idx="71">
                  <c:v>0.95199999999999996</c:v>
                </c:pt>
                <c:pt idx="72">
                  <c:v>0.95199999999999996</c:v>
                </c:pt>
                <c:pt idx="73">
                  <c:v>0.95199999999999996</c:v>
                </c:pt>
              </c:numCache>
            </c:numRef>
          </c:xVal>
          <c:yVal>
            <c:numRef>
              <c:f>市区町村別_医療費!$AJ$6:$AJ$79</c:f>
              <c:numCache>
                <c:formatCode>0_ </c:formatCod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C12A-4B2F-B970-2DEBEBF8A6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8296640"/>
        <c:axId val="388296064"/>
      </c:scatterChart>
      <c:catAx>
        <c:axId val="389292032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>
            <a:solidFill>
              <a:srgbClr val="7F7F7F"/>
            </a:solidFill>
          </a:ln>
        </c:spPr>
        <c:crossAx val="388295488"/>
        <c:crosses val="autoZero"/>
        <c:auto val="1"/>
        <c:lblAlgn val="ctr"/>
        <c:lblOffset val="100"/>
        <c:noMultiLvlLbl val="0"/>
      </c:catAx>
      <c:valAx>
        <c:axId val="388295488"/>
        <c:scaling>
          <c:orientation val="minMax"/>
        </c:scaling>
        <c:delete val="0"/>
        <c:axPos val="t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(%)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89663668624571724"/>
              <c:y val="1.9817788708847737E-2"/>
            </c:manualLayout>
          </c:layout>
          <c:overlay val="0"/>
        </c:title>
        <c:numFmt formatCode="0.0%" sourceLinked="0"/>
        <c:majorTickMark val="out"/>
        <c:minorTickMark val="none"/>
        <c:tickLblPos val="nextTo"/>
        <c:spPr>
          <a:ln>
            <a:solidFill>
              <a:srgbClr val="7F7F7F"/>
            </a:solidFill>
          </a:ln>
        </c:spPr>
        <c:crossAx val="389292032"/>
        <c:crosses val="autoZero"/>
        <c:crossBetween val="between"/>
      </c:valAx>
      <c:valAx>
        <c:axId val="388296064"/>
        <c:scaling>
          <c:orientation val="minMax"/>
          <c:max val="50"/>
          <c:min val="0"/>
        </c:scaling>
        <c:delete val="1"/>
        <c:axPos val="r"/>
        <c:numFmt formatCode="0_ " sourceLinked="1"/>
        <c:majorTickMark val="out"/>
        <c:minorTickMark val="none"/>
        <c:tickLblPos val="nextTo"/>
        <c:crossAx val="388296640"/>
        <c:crosses val="max"/>
        <c:crossBetween val="midCat"/>
      </c:valAx>
      <c:valAx>
        <c:axId val="388296640"/>
        <c:scaling>
          <c:orientation val="minMax"/>
        </c:scaling>
        <c:delete val="1"/>
        <c:axPos val="b"/>
        <c:numFmt formatCode="0.0%" sourceLinked="1"/>
        <c:majorTickMark val="out"/>
        <c:minorTickMark val="none"/>
        <c:tickLblPos val="nextTo"/>
        <c:crossAx val="388296064"/>
        <c:crosses val="autoZero"/>
        <c:crossBetween val="midCat"/>
      </c:valAx>
      <c:spPr>
        <a:ln>
          <a:solidFill>
            <a:srgbClr val="7F7F7F"/>
          </a:solidFill>
        </a:ln>
      </c:spPr>
    </c:plotArea>
    <c:legend>
      <c:legendPos val="r"/>
      <c:layout>
        <c:manualLayout>
          <c:xMode val="edge"/>
          <c:yMode val="edge"/>
          <c:x val="0.13132154882154881"/>
          <c:y val="1.9521926440329216E-2"/>
          <c:w val="0.63740408151228289"/>
          <c:h val="3.3575221486346195E-2"/>
        </c:manualLayout>
      </c:layout>
      <c:overlay val="0"/>
      <c:spPr>
        <a:ln>
          <a:solidFill>
            <a:srgbClr val="7F7F7F"/>
          </a:solidFill>
        </a:ln>
      </c:spPr>
    </c:legend>
    <c:plotVisOnly val="0"/>
    <c:dispBlanksAs val="gap"/>
    <c:showDLblsOverMax val="0"/>
  </c:chart>
  <c:spPr>
    <a:ln>
      <a:solidFill>
        <a:srgbClr val="7F7F7F"/>
      </a:solidFill>
    </a:ln>
  </c:spPr>
  <c:txPr>
    <a:bodyPr/>
    <a:lstStyle/>
    <a:p>
      <a:pPr>
        <a:defRPr sz="100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464734299516907"/>
          <c:y val="7.9407769756184382E-2"/>
          <c:w val="0.76944420289855076"/>
          <c:h val="0.8627280515758588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地区別_年齢調整医療費!$I$3</c:f>
              <c:strCache>
                <c:ptCount val="1"/>
                <c:pt idx="0">
                  <c:v>年齢調整後被保険者一人当たりの医療費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</c:spPr>
          <c:invertIfNegative val="0"/>
          <c:dLbls>
            <c:dLbl>
              <c:idx val="1"/>
              <c:layout>
                <c:manualLayout>
                  <c:x val="1.7055434324692764E-3"/>
                  <c:y val="8.057096456623221E-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B7D-48A3-9845-7E606BEA106F}"/>
                </c:ext>
              </c:extLst>
            </c:dLbl>
            <c:dLbl>
              <c:idx val="2"/>
              <c:layout>
                <c:manualLayout>
                  <c:x val="5.116630297407704E-3"/>
                  <c:y val="7.503755812413379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B7D-48A3-9845-7E606BEA106F}"/>
                </c:ext>
              </c:extLst>
            </c:dLbl>
            <c:dLbl>
              <c:idx val="3"/>
              <c:layout>
                <c:manualLayout>
                  <c:x val="3.4110868649385529E-3"/>
                  <c:y val="8.0570964528713442E-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B7D-48A3-9845-7E606BEA106F}"/>
                </c:ext>
              </c:extLst>
            </c:dLbl>
            <c:dLbl>
              <c:idx val="9"/>
              <c:layout>
                <c:manualLayout>
                  <c:x val="1.875479945655384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3D7-49A7-9530-E68E9ADADFEF}"/>
                </c:ext>
              </c:extLst>
            </c:dLbl>
            <c:dLbl>
              <c:idx val="10"/>
              <c:layout>
                <c:manualLayout>
                  <c:x val="2.813219918483076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3D7-49A7-9530-E68E9ADADFEF}"/>
                </c:ext>
              </c:extLst>
            </c:dLbl>
            <c:dLbl>
              <c:idx val="11"/>
              <c:layout>
                <c:manualLayout>
                  <c:x val="8.43965975544922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3D7-49A7-9530-E68E9ADADFEF}"/>
                </c:ext>
              </c:extLst>
            </c:dLbl>
            <c:dLbl>
              <c:idx val="12"/>
              <c:layout>
                <c:manualLayout>
                  <c:x val="2.813219918483076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3D7-49A7-9530-E68E9ADADFEF}"/>
                </c:ext>
              </c:extLst>
            </c:dLbl>
            <c:dLbl>
              <c:idx val="14"/>
              <c:layout>
                <c:manualLayout>
                  <c:x val="2.438123929351999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3D7-49A7-9530-E68E9ADADFEF}"/>
                </c:ext>
              </c:extLst>
            </c:dLbl>
            <c:dLbl>
              <c:idx val="25"/>
              <c:layout>
                <c:manualLayout>
                  <c:x val="3.844733888593537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3D7-49A7-9530-E68E9ADADFEF}"/>
                </c:ext>
              </c:extLst>
            </c:dLbl>
            <c:dLbl>
              <c:idx val="26"/>
              <c:layout>
                <c:manualLayout>
                  <c:x val="2.625671923917537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3D7-49A7-9530-E68E9ADADFEF}"/>
                </c:ext>
              </c:extLst>
            </c:dLbl>
            <c:dLbl>
              <c:idx val="27"/>
              <c:layout>
                <c:manualLayout>
                  <c:x val="3.469637899462461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3D7-49A7-9530-E68E9ADADFEF}"/>
                </c:ext>
              </c:extLst>
            </c:dLbl>
            <c:dLbl>
              <c:idx val="29"/>
              <c:layout>
                <c:manualLayout>
                  <c:x val="7.501919782621537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3D7-49A7-9530-E68E9ADADFEF}"/>
                </c:ext>
              </c:extLst>
            </c:dLbl>
            <c:dLbl>
              <c:idx val="31"/>
              <c:layout>
                <c:manualLayout>
                  <c:x val="1.875479945655384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3D7-49A7-9530-E68E9ADADFEF}"/>
                </c:ext>
              </c:extLst>
            </c:dLbl>
            <c:dLbl>
              <c:idx val="33"/>
              <c:layout>
                <c:manualLayout>
                  <c:x val="2.813219918483076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3D7-49A7-9530-E68E9ADADFEF}"/>
                </c:ext>
              </c:extLst>
            </c:dLbl>
            <c:dLbl>
              <c:idx val="36"/>
              <c:layout>
                <c:manualLayout>
                  <c:x val="2.531897926634768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3D7-49A7-9530-E68E9ADADFEF}"/>
                </c:ext>
              </c:extLst>
            </c:dLbl>
            <c:dLbl>
              <c:idx val="37"/>
              <c:layout>
                <c:manualLayout>
                  <c:x val="4.876247858703999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3D7-49A7-9530-E68E9ADADFEF}"/>
                </c:ext>
              </c:extLst>
            </c:dLbl>
            <c:dLbl>
              <c:idx val="38"/>
              <c:layout>
                <c:manualLayout>
                  <c:x val="4.594925866855691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3D7-49A7-9530-E68E9ADADFEF}"/>
                </c:ext>
              </c:extLst>
            </c:dLbl>
            <c:dLbl>
              <c:idx val="39"/>
              <c:layout>
                <c:manualLayout>
                  <c:x val="1.687931951089845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3D7-49A7-9530-E68E9ADADFEF}"/>
                </c:ext>
              </c:extLst>
            </c:dLbl>
            <c:dLbl>
              <c:idx val="40"/>
              <c:layout>
                <c:manualLayout>
                  <c:x val="-2.813219918483076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3D7-49A7-9530-E68E9ADADFEF}"/>
                </c:ext>
              </c:extLst>
            </c:dLbl>
            <c:dLbl>
              <c:idx val="41"/>
              <c:layout>
                <c:manualLayout>
                  <c:x val="2.156801937503691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3D7-49A7-9530-E68E9ADADFEF}"/>
                </c:ext>
              </c:extLst>
            </c:dLbl>
            <c:dLbl>
              <c:idx val="42"/>
              <c:layout>
                <c:manualLayout>
                  <c:x val="4.782473861421229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3D7-49A7-9530-E68E9ADADFEF}"/>
                </c:ext>
              </c:extLst>
            </c:dLbl>
            <c:dLbl>
              <c:idx val="43"/>
              <c:layout>
                <c:manualLayout>
                  <c:x val="5.251343847835075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3D7-49A7-9530-E68E9ADADFEF}"/>
                </c:ext>
              </c:extLst>
            </c:dLbl>
            <c:dLbl>
              <c:idx val="44"/>
              <c:layout>
                <c:manualLayout>
                  <c:x val="2.531897926634768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3D7-49A7-9530-E68E9ADADFEF}"/>
                </c:ext>
              </c:extLst>
            </c:dLbl>
            <c:dLbl>
              <c:idx val="45"/>
              <c:layout>
                <c:manualLayout>
                  <c:x val="8.43965975544922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3D7-49A7-9530-E68E9ADADFEF}"/>
                </c:ext>
              </c:extLst>
            </c:dLbl>
            <c:dLbl>
              <c:idx val="47"/>
              <c:layout>
                <c:manualLayout>
                  <c:x val="2.438123929351999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3D7-49A7-9530-E68E9ADADFEF}"/>
                </c:ext>
              </c:extLst>
            </c:dLbl>
            <c:dLbl>
              <c:idx val="49"/>
              <c:layout>
                <c:manualLayout>
                  <c:x val="3.469637899462461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03D7-49A7-9530-E68E9ADADFEF}"/>
                </c:ext>
              </c:extLst>
            </c:dLbl>
            <c:dLbl>
              <c:idx val="51"/>
              <c:layout>
                <c:manualLayout>
                  <c:x val="1.875479945655384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3D7-49A7-9530-E68E9ADADFEF}"/>
                </c:ext>
              </c:extLst>
            </c:dLbl>
            <c:dLbl>
              <c:idx val="52"/>
              <c:layout>
                <c:manualLayout>
                  <c:x val="1.031513970110461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03D7-49A7-9530-E68E9ADADFEF}"/>
                </c:ext>
              </c:extLst>
            </c:dLbl>
            <c:dLbl>
              <c:idx val="56"/>
              <c:layout>
                <c:manualLayout>
                  <c:x val="-5.626439836966153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03D7-49A7-9530-E68E9ADADFEF}"/>
                </c:ext>
              </c:extLst>
            </c:dLbl>
            <c:numFmt formatCode="#,##0_ 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地区別_年齢調整医療費!$C$5:$C$12</c:f>
              <c:strCache>
                <c:ptCount val="8"/>
                <c:pt idx="0">
                  <c:v>豊能医療圏</c:v>
                </c:pt>
                <c:pt idx="1">
                  <c:v>三島医療圏</c:v>
                </c:pt>
                <c:pt idx="2">
                  <c:v>北河内医療圏</c:v>
                </c:pt>
                <c:pt idx="3">
                  <c:v>中河内医療圏</c:v>
                </c:pt>
                <c:pt idx="4">
                  <c:v>南河内医療圏</c:v>
                </c:pt>
                <c:pt idx="5">
                  <c:v>堺市医療圏</c:v>
                </c:pt>
                <c:pt idx="6">
                  <c:v>泉州医療圏</c:v>
                </c:pt>
                <c:pt idx="7">
                  <c:v>大阪市医療圏</c:v>
                </c:pt>
              </c:strCache>
            </c:strRef>
          </c:cat>
          <c:val>
            <c:numRef>
              <c:f>地区別_年齢調整医療費!$E$5:$E$12</c:f>
              <c:numCache>
                <c:formatCode>#,##0_ </c:formatCode>
                <c:ptCount val="8"/>
                <c:pt idx="0">
                  <c:v>882259.59071568504</c:v>
                </c:pt>
                <c:pt idx="1">
                  <c:v>873345.49636515405</c:v>
                </c:pt>
                <c:pt idx="2">
                  <c:v>869068.21355011</c:v>
                </c:pt>
                <c:pt idx="3">
                  <c:v>870703.40753408801</c:v>
                </c:pt>
                <c:pt idx="4">
                  <c:v>880147.65603105398</c:v>
                </c:pt>
                <c:pt idx="5">
                  <c:v>884699.76072329096</c:v>
                </c:pt>
                <c:pt idx="6">
                  <c:v>886329.51071222103</c:v>
                </c:pt>
                <c:pt idx="7">
                  <c:v>899121.913968276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03D7-49A7-9530-E68E9ADADF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8271104"/>
        <c:axId val="388299520"/>
      </c:barChart>
      <c:scatterChart>
        <c:scatterStyle val="lineMarker"/>
        <c:varyColors val="0"/>
        <c:ser>
          <c:idx val="1"/>
          <c:order val="1"/>
          <c:tx>
            <c:strRef>
              <c:f>地区別_年齢調整医療費!$B$13</c:f>
              <c:strCache>
                <c:ptCount val="1"/>
                <c:pt idx="0">
                  <c:v>広域連合全体</c:v>
                </c:pt>
              </c:strCache>
            </c:strRef>
          </c:tx>
          <c:spPr>
            <a:ln w="28575">
              <a:solidFill>
                <a:srgbClr val="BE4B48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0.13203028024495914"/>
                  <c:y val="-0.84686626081997551"/>
                </c:manualLayout>
              </c:layout>
              <c:showLegendKey val="0"/>
              <c:showVal val="0"/>
              <c:showCatName val="1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714-41F1-83ED-C9C127EA0CA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地区別_年齢調整医療費!$I$5:$I$12</c:f>
              <c:numCache>
                <c:formatCode>#,##0_ </c:formatCode>
                <c:ptCount val="8"/>
                <c:pt idx="0">
                  <c:v>882614.31964306498</c:v>
                </c:pt>
                <c:pt idx="1">
                  <c:v>882614.31964306498</c:v>
                </c:pt>
                <c:pt idx="2">
                  <c:v>882614.31964306498</c:v>
                </c:pt>
                <c:pt idx="3">
                  <c:v>882614.31964306498</c:v>
                </c:pt>
                <c:pt idx="4">
                  <c:v>882614.31964306498</c:v>
                </c:pt>
                <c:pt idx="5">
                  <c:v>882614.31964306498</c:v>
                </c:pt>
                <c:pt idx="6">
                  <c:v>882614.31964306498</c:v>
                </c:pt>
                <c:pt idx="7">
                  <c:v>882614.31964306498</c:v>
                </c:pt>
              </c:numCache>
            </c:numRef>
          </c:xVal>
          <c:yVal>
            <c:numRef>
              <c:f>地区別_年齢調整医療費!$J$5:$J$12</c:f>
              <c:numCache>
                <c:formatCode>#,##0_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03D7-49A7-9530-E68E9ADADF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7619072"/>
        <c:axId val="388300096"/>
      </c:scatterChart>
      <c:catAx>
        <c:axId val="34827110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>
            <a:solidFill>
              <a:srgbClr val="7F7F7F"/>
            </a:solidFill>
          </a:ln>
        </c:spPr>
        <c:crossAx val="388299520"/>
        <c:crosses val="autoZero"/>
        <c:auto val="1"/>
        <c:lblAlgn val="ctr"/>
        <c:lblOffset val="100"/>
        <c:noMultiLvlLbl val="0"/>
      </c:catAx>
      <c:valAx>
        <c:axId val="388299520"/>
        <c:scaling>
          <c:orientation val="minMax"/>
          <c:min val="0"/>
        </c:scaling>
        <c:delete val="0"/>
        <c:axPos val="t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(</a:t>
                </a:r>
                <a:r>
                  <a:rPr lang="ja-JP"/>
                  <a:t>円</a:t>
                </a:r>
                <a:r>
                  <a:rPr lang="en-US"/>
                  <a:t>)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89110814778130043"/>
              <c:y val="2.8165664827680324E-2"/>
            </c:manualLayout>
          </c:layout>
          <c:overlay val="0"/>
        </c:title>
        <c:numFmt formatCode="#,##0_ " sourceLinked="0"/>
        <c:majorTickMark val="out"/>
        <c:minorTickMark val="none"/>
        <c:tickLblPos val="nextTo"/>
        <c:spPr>
          <a:ln>
            <a:solidFill>
              <a:srgbClr val="7F7F7F"/>
            </a:solidFill>
          </a:ln>
        </c:spPr>
        <c:crossAx val="348271104"/>
        <c:crosses val="autoZero"/>
        <c:crossBetween val="between"/>
      </c:valAx>
      <c:valAx>
        <c:axId val="388300096"/>
        <c:scaling>
          <c:orientation val="minMax"/>
          <c:max val="50"/>
          <c:min val="0"/>
        </c:scaling>
        <c:delete val="1"/>
        <c:axPos val="r"/>
        <c:numFmt formatCode="#,##0_ " sourceLinked="1"/>
        <c:majorTickMark val="out"/>
        <c:minorTickMark val="none"/>
        <c:tickLblPos val="nextTo"/>
        <c:crossAx val="447619072"/>
        <c:crosses val="max"/>
        <c:crossBetween val="midCat"/>
      </c:valAx>
      <c:valAx>
        <c:axId val="447619072"/>
        <c:scaling>
          <c:orientation val="minMax"/>
        </c:scaling>
        <c:delete val="1"/>
        <c:axPos val="b"/>
        <c:numFmt formatCode="#,##0_ " sourceLinked="1"/>
        <c:majorTickMark val="out"/>
        <c:minorTickMark val="none"/>
        <c:tickLblPos val="nextTo"/>
        <c:crossAx val="388300096"/>
        <c:crosses val="autoZero"/>
        <c:crossBetween val="midCat"/>
      </c:valAx>
      <c:spPr>
        <a:ln>
          <a:solidFill>
            <a:srgbClr val="7F7F7F"/>
          </a:solidFill>
        </a:ln>
      </c:spPr>
    </c:plotArea>
    <c:legend>
      <c:legendPos val="r"/>
      <c:layout>
        <c:manualLayout>
          <c:xMode val="edge"/>
          <c:yMode val="edge"/>
          <c:x val="0.17252727568078444"/>
          <c:y val="1.2600679816983661E-2"/>
          <c:w val="0.61498862897985707"/>
          <c:h val="3.3575221486346195E-2"/>
        </c:manualLayout>
      </c:layout>
      <c:overlay val="0"/>
      <c:spPr>
        <a:ln>
          <a:solidFill>
            <a:srgbClr val="7F7F7F"/>
          </a:solidFill>
        </a:ln>
      </c:spPr>
    </c:legend>
    <c:plotVisOnly val="0"/>
    <c:dispBlanksAs val="gap"/>
    <c:showDLblsOverMax val="0"/>
  </c:chart>
  <c:spPr>
    <a:ln>
      <a:solidFill>
        <a:srgbClr val="7F7F7F"/>
      </a:solidFill>
    </a:ln>
  </c:spPr>
  <c:txPr>
    <a:bodyPr/>
    <a:lstStyle/>
    <a:p>
      <a:pPr>
        <a:defRPr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57971014492754"/>
          <c:y val="7.9407769756184382E-2"/>
          <c:w val="0.77251183574879223"/>
          <c:h val="0.8617537456280286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地区別_年齢調整医療費!$H$3</c:f>
              <c:strCache>
                <c:ptCount val="1"/>
                <c:pt idx="0">
                  <c:v>年齢調整前被保険者一人当たりの医療費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3.0932530548918459E-2"/>
                  <c:y val="2.04699547001516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26F-4A30-8451-DD791FBC6686}"/>
                </c:ext>
              </c:extLst>
            </c:dLbl>
            <c:dLbl>
              <c:idx val="1"/>
              <c:layout>
                <c:manualLayout>
                  <c:x val="5.155421758152950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26F-4A30-8451-DD791FBC6686}"/>
                </c:ext>
              </c:extLst>
            </c:dLbl>
            <c:dLbl>
              <c:idx val="2"/>
              <c:layout>
                <c:manualLayout>
                  <c:x val="3.436947838768705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26F-4A30-8451-DD791FBC6686}"/>
                </c:ext>
              </c:extLst>
            </c:dLbl>
            <c:dLbl>
              <c:idx val="3"/>
              <c:layout>
                <c:manualLayout>
                  <c:x val="3.6087952307071534E-2"/>
                  <c:y val="8.0590372835241847E-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26F-4A30-8451-DD791FBC6686}"/>
                </c:ext>
              </c:extLst>
            </c:dLbl>
            <c:dLbl>
              <c:idx val="4"/>
              <c:layout>
                <c:manualLayout>
                  <c:x val="3.4369478387687176E-2"/>
                  <c:y val="1.02349773500764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26F-4A30-8451-DD791FBC6686}"/>
                </c:ext>
              </c:extLst>
            </c:dLbl>
            <c:dLbl>
              <c:idx val="6"/>
              <c:layout>
                <c:manualLayout>
                  <c:x val="-5.1554217581530762E-3"/>
                  <c:y val="8.0590372835241847E-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26F-4A30-8451-DD791FBC6686}"/>
                </c:ext>
              </c:extLst>
            </c:dLbl>
            <c:dLbl>
              <c:idx val="7"/>
              <c:layout>
                <c:manualLayout>
                  <c:x val="-1.7184739193843587E-3"/>
                  <c:y val="1.5011126703627752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26F-4A30-8451-DD791FBC6686}"/>
                </c:ext>
              </c:extLst>
            </c:dLbl>
            <c:dLbl>
              <c:idx val="9"/>
              <c:layout>
                <c:manualLayout>
                  <c:x val="1.875479945655384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3D7-49A7-9530-E68E9ADADFEF}"/>
                </c:ext>
              </c:extLst>
            </c:dLbl>
            <c:dLbl>
              <c:idx val="10"/>
              <c:layout>
                <c:manualLayout>
                  <c:x val="2.813219918483076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3D7-49A7-9530-E68E9ADADFEF}"/>
                </c:ext>
              </c:extLst>
            </c:dLbl>
            <c:dLbl>
              <c:idx val="11"/>
              <c:layout>
                <c:manualLayout>
                  <c:x val="8.43965975544922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3D7-49A7-9530-E68E9ADADFEF}"/>
                </c:ext>
              </c:extLst>
            </c:dLbl>
            <c:dLbl>
              <c:idx val="12"/>
              <c:layout>
                <c:manualLayout>
                  <c:x val="2.813219918483076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3D7-49A7-9530-E68E9ADADFEF}"/>
                </c:ext>
              </c:extLst>
            </c:dLbl>
            <c:dLbl>
              <c:idx val="14"/>
              <c:layout>
                <c:manualLayout>
                  <c:x val="2.438123929351999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3D7-49A7-9530-E68E9ADADFEF}"/>
                </c:ext>
              </c:extLst>
            </c:dLbl>
            <c:dLbl>
              <c:idx val="25"/>
              <c:layout>
                <c:manualLayout>
                  <c:x val="3.844733888593537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3D7-49A7-9530-E68E9ADADFEF}"/>
                </c:ext>
              </c:extLst>
            </c:dLbl>
            <c:dLbl>
              <c:idx val="26"/>
              <c:layout>
                <c:manualLayout>
                  <c:x val="2.625671923917537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3D7-49A7-9530-E68E9ADADFEF}"/>
                </c:ext>
              </c:extLst>
            </c:dLbl>
            <c:dLbl>
              <c:idx val="27"/>
              <c:layout>
                <c:manualLayout>
                  <c:x val="3.469637899462461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3D7-49A7-9530-E68E9ADADFEF}"/>
                </c:ext>
              </c:extLst>
            </c:dLbl>
            <c:dLbl>
              <c:idx val="29"/>
              <c:layout>
                <c:manualLayout>
                  <c:x val="7.501919782621537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3D7-49A7-9530-E68E9ADADFEF}"/>
                </c:ext>
              </c:extLst>
            </c:dLbl>
            <c:dLbl>
              <c:idx val="31"/>
              <c:layout>
                <c:manualLayout>
                  <c:x val="1.875479945655384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3D7-49A7-9530-E68E9ADADFEF}"/>
                </c:ext>
              </c:extLst>
            </c:dLbl>
            <c:dLbl>
              <c:idx val="33"/>
              <c:layout>
                <c:manualLayout>
                  <c:x val="2.813219918483076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3D7-49A7-9530-E68E9ADADFEF}"/>
                </c:ext>
              </c:extLst>
            </c:dLbl>
            <c:dLbl>
              <c:idx val="36"/>
              <c:layout>
                <c:manualLayout>
                  <c:x val="2.531897926634768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3D7-49A7-9530-E68E9ADADFEF}"/>
                </c:ext>
              </c:extLst>
            </c:dLbl>
            <c:dLbl>
              <c:idx val="37"/>
              <c:layout>
                <c:manualLayout>
                  <c:x val="4.876247858703999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3D7-49A7-9530-E68E9ADADFEF}"/>
                </c:ext>
              </c:extLst>
            </c:dLbl>
            <c:dLbl>
              <c:idx val="38"/>
              <c:layout>
                <c:manualLayout>
                  <c:x val="4.594925866855691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3D7-49A7-9530-E68E9ADADFEF}"/>
                </c:ext>
              </c:extLst>
            </c:dLbl>
            <c:dLbl>
              <c:idx val="39"/>
              <c:layout>
                <c:manualLayout>
                  <c:x val="1.687931951089845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3D7-49A7-9530-E68E9ADADFEF}"/>
                </c:ext>
              </c:extLst>
            </c:dLbl>
            <c:dLbl>
              <c:idx val="40"/>
              <c:layout>
                <c:manualLayout>
                  <c:x val="-2.813219918483076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3D7-49A7-9530-E68E9ADADFEF}"/>
                </c:ext>
              </c:extLst>
            </c:dLbl>
            <c:dLbl>
              <c:idx val="41"/>
              <c:layout>
                <c:manualLayout>
                  <c:x val="2.156801937503691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3D7-49A7-9530-E68E9ADADFEF}"/>
                </c:ext>
              </c:extLst>
            </c:dLbl>
            <c:dLbl>
              <c:idx val="42"/>
              <c:layout>
                <c:manualLayout>
                  <c:x val="4.782473861421229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3D7-49A7-9530-E68E9ADADFEF}"/>
                </c:ext>
              </c:extLst>
            </c:dLbl>
            <c:dLbl>
              <c:idx val="43"/>
              <c:layout>
                <c:manualLayout>
                  <c:x val="5.251343847835075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3D7-49A7-9530-E68E9ADADFEF}"/>
                </c:ext>
              </c:extLst>
            </c:dLbl>
            <c:dLbl>
              <c:idx val="44"/>
              <c:layout>
                <c:manualLayout>
                  <c:x val="2.531897926634768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3D7-49A7-9530-E68E9ADADFEF}"/>
                </c:ext>
              </c:extLst>
            </c:dLbl>
            <c:dLbl>
              <c:idx val="45"/>
              <c:layout>
                <c:manualLayout>
                  <c:x val="8.43965975544922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3D7-49A7-9530-E68E9ADADFEF}"/>
                </c:ext>
              </c:extLst>
            </c:dLbl>
            <c:dLbl>
              <c:idx val="47"/>
              <c:layout>
                <c:manualLayout>
                  <c:x val="2.438123929351999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3D7-49A7-9530-E68E9ADADFEF}"/>
                </c:ext>
              </c:extLst>
            </c:dLbl>
            <c:dLbl>
              <c:idx val="49"/>
              <c:layout>
                <c:manualLayout>
                  <c:x val="3.469637899462461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03D7-49A7-9530-E68E9ADADFEF}"/>
                </c:ext>
              </c:extLst>
            </c:dLbl>
            <c:dLbl>
              <c:idx val="51"/>
              <c:layout>
                <c:manualLayout>
                  <c:x val="1.875479945655384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3D7-49A7-9530-E68E9ADADFEF}"/>
                </c:ext>
              </c:extLst>
            </c:dLbl>
            <c:dLbl>
              <c:idx val="52"/>
              <c:layout>
                <c:manualLayout>
                  <c:x val="1.031513970110461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03D7-49A7-9530-E68E9ADADFEF}"/>
                </c:ext>
              </c:extLst>
            </c:dLbl>
            <c:dLbl>
              <c:idx val="56"/>
              <c:layout>
                <c:manualLayout>
                  <c:x val="-5.626439836966153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03D7-49A7-9530-E68E9ADADFEF}"/>
                </c:ext>
              </c:extLst>
            </c:dLbl>
            <c:numFmt formatCode="#,##0_ 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地区別_年齢調整医療費!$C$5:$C$12</c:f>
              <c:strCache>
                <c:ptCount val="8"/>
                <c:pt idx="0">
                  <c:v>豊能医療圏</c:v>
                </c:pt>
                <c:pt idx="1">
                  <c:v>三島医療圏</c:v>
                </c:pt>
                <c:pt idx="2">
                  <c:v>北河内医療圏</c:v>
                </c:pt>
                <c:pt idx="3">
                  <c:v>中河内医療圏</c:v>
                </c:pt>
                <c:pt idx="4">
                  <c:v>南河内医療圏</c:v>
                </c:pt>
                <c:pt idx="5">
                  <c:v>堺市医療圏</c:v>
                </c:pt>
                <c:pt idx="6">
                  <c:v>泉州医療圏</c:v>
                </c:pt>
                <c:pt idx="7">
                  <c:v>大阪市医療圏</c:v>
                </c:pt>
              </c:strCache>
            </c:strRef>
          </c:cat>
          <c:val>
            <c:numRef>
              <c:f>地区別_年齢調整医療費!$D$5:$D$12</c:f>
              <c:numCache>
                <c:formatCode>#,##0_ </c:formatCode>
                <c:ptCount val="8"/>
                <c:pt idx="0">
                  <c:v>834603.37355304405</c:v>
                </c:pt>
                <c:pt idx="1">
                  <c:v>868146.11571003904</c:v>
                </c:pt>
                <c:pt idx="2">
                  <c:v>828911.09303231305</c:v>
                </c:pt>
                <c:pt idx="3">
                  <c:v>827519.15898829303</c:v>
                </c:pt>
                <c:pt idx="4">
                  <c:v>829117.62328189402</c:v>
                </c:pt>
                <c:pt idx="5">
                  <c:v>873821.72489083</c:v>
                </c:pt>
                <c:pt idx="6">
                  <c:v>917936.29510987306</c:v>
                </c:pt>
                <c:pt idx="7">
                  <c:v>914091.42398767895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03D7-49A7-9530-E68E9ADADF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8272640"/>
        <c:axId val="447621376"/>
      </c:barChart>
      <c:scatterChart>
        <c:scatterStyle val="lineMarker"/>
        <c:varyColors val="0"/>
        <c:ser>
          <c:idx val="1"/>
          <c:order val="1"/>
          <c:tx>
            <c:strRef>
              <c:f>地区別_年齢調整医療費!$B$13</c:f>
              <c:strCache>
                <c:ptCount val="1"/>
                <c:pt idx="0">
                  <c:v>広域連合全体</c:v>
                </c:pt>
              </c:strCache>
            </c:strRef>
          </c:tx>
          <c:spPr>
            <a:ln w="28575">
              <a:solidFill>
                <a:srgbClr val="BE4B48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0.13046280911082406"/>
                  <c:y val="-0.84664198128186963"/>
                </c:manualLayout>
              </c:layout>
              <c:showLegendKey val="0"/>
              <c:showVal val="0"/>
              <c:showCatName val="1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690-4CA9-9738-BFA832EC355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地区別_年齢調整医療費!$H$5:$H$12</c:f>
              <c:numCache>
                <c:formatCode>#,##0_ </c:formatCode>
                <c:ptCount val="8"/>
                <c:pt idx="0">
                  <c:v>882614.31964306498</c:v>
                </c:pt>
                <c:pt idx="1">
                  <c:v>882614.31964306498</c:v>
                </c:pt>
                <c:pt idx="2">
                  <c:v>882614.31964306498</c:v>
                </c:pt>
                <c:pt idx="3">
                  <c:v>882614.31964306498</c:v>
                </c:pt>
                <c:pt idx="4">
                  <c:v>882614.31964306498</c:v>
                </c:pt>
                <c:pt idx="5">
                  <c:v>882614.31964306498</c:v>
                </c:pt>
                <c:pt idx="6">
                  <c:v>882614.31964306498</c:v>
                </c:pt>
                <c:pt idx="7">
                  <c:v>882614.31964306498</c:v>
                </c:pt>
              </c:numCache>
            </c:numRef>
          </c:xVal>
          <c:yVal>
            <c:numRef>
              <c:f>地区別_年齢調整医療費!$J$5:$J$12</c:f>
              <c:numCache>
                <c:formatCode>#,##0_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03D7-49A7-9530-E68E9ADADF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7622528"/>
        <c:axId val="447621952"/>
      </c:scatterChart>
      <c:catAx>
        <c:axId val="348272640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>
            <a:solidFill>
              <a:srgbClr val="7F7F7F"/>
            </a:solidFill>
          </a:ln>
        </c:spPr>
        <c:crossAx val="447621376"/>
        <c:crosses val="autoZero"/>
        <c:auto val="1"/>
        <c:lblAlgn val="ctr"/>
        <c:lblOffset val="100"/>
        <c:noMultiLvlLbl val="0"/>
      </c:catAx>
      <c:valAx>
        <c:axId val="447621376"/>
        <c:scaling>
          <c:orientation val="minMax"/>
          <c:min val="0"/>
        </c:scaling>
        <c:delete val="0"/>
        <c:axPos val="t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(</a:t>
                </a:r>
                <a:r>
                  <a:rPr lang="ja-JP"/>
                  <a:t>円</a:t>
                </a:r>
                <a:r>
                  <a:rPr lang="en-US"/>
                  <a:t>)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8882243580389384"/>
              <c:y val="2.4147805982743391E-2"/>
            </c:manualLayout>
          </c:layout>
          <c:overlay val="0"/>
        </c:title>
        <c:numFmt formatCode="#,##0_ " sourceLinked="0"/>
        <c:majorTickMark val="out"/>
        <c:minorTickMark val="none"/>
        <c:tickLblPos val="nextTo"/>
        <c:spPr>
          <a:ln>
            <a:solidFill>
              <a:srgbClr val="7F7F7F"/>
            </a:solidFill>
          </a:ln>
        </c:spPr>
        <c:crossAx val="348272640"/>
        <c:crosses val="autoZero"/>
        <c:crossBetween val="between"/>
      </c:valAx>
      <c:valAx>
        <c:axId val="447621952"/>
        <c:scaling>
          <c:orientation val="minMax"/>
          <c:max val="50"/>
          <c:min val="0"/>
        </c:scaling>
        <c:delete val="1"/>
        <c:axPos val="r"/>
        <c:numFmt formatCode="#,##0_ " sourceLinked="1"/>
        <c:majorTickMark val="out"/>
        <c:minorTickMark val="none"/>
        <c:tickLblPos val="nextTo"/>
        <c:crossAx val="447622528"/>
        <c:crosses val="max"/>
        <c:crossBetween val="midCat"/>
      </c:valAx>
      <c:valAx>
        <c:axId val="447622528"/>
        <c:scaling>
          <c:orientation val="minMax"/>
        </c:scaling>
        <c:delete val="1"/>
        <c:axPos val="b"/>
        <c:numFmt formatCode="#,##0_ " sourceLinked="1"/>
        <c:majorTickMark val="out"/>
        <c:minorTickMark val="none"/>
        <c:tickLblPos val="nextTo"/>
        <c:crossAx val="447621952"/>
        <c:crosses val="autoZero"/>
        <c:crossBetween val="midCat"/>
      </c:valAx>
      <c:spPr>
        <a:ln>
          <a:solidFill>
            <a:srgbClr val="7F7F7F"/>
          </a:solidFill>
        </a:ln>
      </c:spPr>
    </c:plotArea>
    <c:legend>
      <c:legendPos val="r"/>
      <c:layout>
        <c:manualLayout>
          <c:xMode val="edge"/>
          <c:yMode val="edge"/>
          <c:x val="0.17252727568078444"/>
          <c:y val="1.2600679816983661E-2"/>
          <c:w val="0.61498862897985707"/>
          <c:h val="3.3575221486346195E-2"/>
        </c:manualLayout>
      </c:layout>
      <c:overlay val="0"/>
      <c:spPr>
        <a:ln>
          <a:solidFill>
            <a:srgbClr val="7F7F7F"/>
          </a:solidFill>
        </a:ln>
      </c:spPr>
    </c:legend>
    <c:plotVisOnly val="0"/>
    <c:dispBlanksAs val="gap"/>
    <c:showDLblsOverMax val="0"/>
  </c:chart>
  <c:spPr>
    <a:ln>
      <a:solidFill>
        <a:srgbClr val="7F7F7F"/>
      </a:solidFill>
    </a:ln>
  </c:spPr>
  <c:txPr>
    <a:bodyPr/>
    <a:lstStyle/>
    <a:p>
      <a:pPr>
        <a:defRPr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851207729468598"/>
          <c:y val="7.9407769756184382E-2"/>
          <c:w val="0.77557946859903382"/>
          <c:h val="0.8745666666666667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市区町村別_年齢調整医療費!$I$3:$I$4</c:f>
              <c:strCache>
                <c:ptCount val="2"/>
                <c:pt idx="0">
                  <c:v>年齢調整後被保険者一人当たりの医療費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</c:spPr>
          <c:invertIfNegative val="0"/>
          <c:dLbls>
            <c:dLbl>
              <c:idx val="38"/>
              <c:layout>
                <c:manualLayout>
                  <c:x val="1.7011547894137807E-3"/>
                  <c:y val="7.8966463562984129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683-476D-97CF-057813BD0F9D}"/>
                </c:ext>
              </c:extLst>
            </c:dLbl>
            <c:dLbl>
              <c:idx val="43"/>
              <c:layout>
                <c:manualLayout>
                  <c:x val="3.4023095788275615E-3"/>
                  <c:y val="7.8966463562984129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683-476D-97CF-057813BD0F9D}"/>
                </c:ext>
              </c:extLst>
            </c:dLbl>
            <c:dLbl>
              <c:idx val="46"/>
              <c:layout>
                <c:manualLayout>
                  <c:x val="5.1034643682413422E-3"/>
                  <c:y val="8.4789594620948117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683-476D-97CF-057813BD0F9D}"/>
                </c:ext>
              </c:extLst>
            </c:dLbl>
            <c:dLbl>
              <c:idx val="48"/>
              <c:layout>
                <c:manualLayout>
                  <c:x val="6.8046191576551229E-3"/>
                  <c:y val="8.4789594620948117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683-476D-97CF-057813BD0F9D}"/>
                </c:ext>
              </c:extLst>
            </c:dLbl>
            <c:dLbl>
              <c:idx val="49"/>
              <c:layout>
                <c:manualLayout>
                  <c:x val="5.1034643682413422E-3"/>
                  <c:y val="8.4789594541981658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683-476D-97CF-057813BD0F9D}"/>
                </c:ext>
              </c:extLst>
            </c:dLbl>
            <c:dLbl>
              <c:idx val="54"/>
              <c:layout>
                <c:manualLayout>
                  <c:x val="8.5057739470689037E-3"/>
                  <c:y val="2.543687840207773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683-476D-97CF-057813BD0F9D}"/>
                </c:ext>
              </c:extLst>
            </c:dLbl>
            <c:dLbl>
              <c:idx val="55"/>
              <c:layout>
                <c:manualLayout>
                  <c:x val="1.0206928736482684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683-476D-97CF-057813BD0F9D}"/>
                </c:ext>
              </c:extLst>
            </c:dLbl>
            <c:dLbl>
              <c:idx val="58"/>
              <c:layout>
                <c:manualLayout>
                  <c:x val="3.4023095788274366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683-476D-97CF-057813BD0F9D}"/>
                </c:ext>
              </c:extLst>
            </c:dLbl>
            <c:dLbl>
              <c:idx val="60"/>
              <c:layout>
                <c:manualLayout>
                  <c:x val="1.1908083525896465E-2"/>
                  <c:y val="8.478959477888105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683-476D-97CF-057813BD0F9D}"/>
                </c:ext>
              </c:extLst>
            </c:dLbl>
            <c:dLbl>
              <c:idx val="61"/>
              <c:layout>
                <c:manualLayout>
                  <c:x val="6.8046191576551229E-3"/>
                  <c:y val="1.5793292712596826E-1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683-476D-97CF-057813BD0F9D}"/>
                </c:ext>
              </c:extLst>
            </c:dLbl>
            <c:dLbl>
              <c:idx val="65"/>
              <c:layout>
                <c:manualLayout>
                  <c:x val="3.402309578827561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683-476D-97CF-057813BD0F9D}"/>
                </c:ext>
              </c:extLst>
            </c:dLbl>
            <c:numFmt formatCode="#,##0_ 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市区町村別_年齢調整医療費!$C$5:$C$78</c:f>
              <c:strCache>
                <c:ptCount val="74"/>
                <c:pt idx="0">
                  <c:v>大阪市</c:v>
                </c:pt>
                <c:pt idx="1">
                  <c:v>都島区</c:v>
                </c:pt>
                <c:pt idx="2">
                  <c:v>福島区</c:v>
                </c:pt>
                <c:pt idx="3">
                  <c:v>此花区</c:v>
                </c:pt>
                <c:pt idx="4">
                  <c:v>西区</c:v>
                </c:pt>
                <c:pt idx="5">
                  <c:v>港区</c:v>
                </c:pt>
                <c:pt idx="6">
                  <c:v>大正区</c:v>
                </c:pt>
                <c:pt idx="7">
                  <c:v>天王寺区</c:v>
                </c:pt>
                <c:pt idx="8">
                  <c:v>浪速区</c:v>
                </c:pt>
                <c:pt idx="9">
                  <c:v>西淀川区</c:v>
                </c:pt>
                <c:pt idx="10">
                  <c:v>東淀川区</c:v>
                </c:pt>
                <c:pt idx="11">
                  <c:v>東成区</c:v>
                </c:pt>
                <c:pt idx="12">
                  <c:v>生野区</c:v>
                </c:pt>
                <c:pt idx="13">
                  <c:v>旭区</c:v>
                </c:pt>
                <c:pt idx="14">
                  <c:v>城東区</c:v>
                </c:pt>
                <c:pt idx="15">
                  <c:v>阿倍野区</c:v>
                </c:pt>
                <c:pt idx="16">
                  <c:v>住吉区</c:v>
                </c:pt>
                <c:pt idx="17">
                  <c:v>東住吉区</c:v>
                </c:pt>
                <c:pt idx="18">
                  <c:v>西成区</c:v>
                </c:pt>
                <c:pt idx="19">
                  <c:v>淀川区</c:v>
                </c:pt>
                <c:pt idx="20">
                  <c:v>鶴見区</c:v>
                </c:pt>
                <c:pt idx="21">
                  <c:v>住之江区</c:v>
                </c:pt>
                <c:pt idx="22">
                  <c:v>平野区</c:v>
                </c:pt>
                <c:pt idx="23">
                  <c:v>北区</c:v>
                </c:pt>
                <c:pt idx="24">
                  <c:v>中央区</c:v>
                </c:pt>
                <c:pt idx="25">
                  <c:v>堺市</c:v>
                </c:pt>
                <c:pt idx="26">
                  <c:v>堺市堺区</c:v>
                </c:pt>
                <c:pt idx="27">
                  <c:v>堺市中区</c:v>
                </c:pt>
                <c:pt idx="28">
                  <c:v>堺市東区</c:v>
                </c:pt>
                <c:pt idx="29">
                  <c:v>堺市西区</c:v>
                </c:pt>
                <c:pt idx="30">
                  <c:v>堺市南区</c:v>
                </c:pt>
                <c:pt idx="31">
                  <c:v>堺市北区</c:v>
                </c:pt>
                <c:pt idx="32">
                  <c:v>堺市美原区</c:v>
                </c:pt>
                <c:pt idx="33">
                  <c:v>岸和田市</c:v>
                </c:pt>
                <c:pt idx="34">
                  <c:v>豊中市</c:v>
                </c:pt>
                <c:pt idx="35">
                  <c:v>池田市</c:v>
                </c:pt>
                <c:pt idx="36">
                  <c:v>吹田市</c:v>
                </c:pt>
                <c:pt idx="37">
                  <c:v>泉大津市</c:v>
                </c:pt>
                <c:pt idx="38">
                  <c:v>高槻市</c:v>
                </c:pt>
                <c:pt idx="39">
                  <c:v>貝塚市</c:v>
                </c:pt>
                <c:pt idx="40">
                  <c:v>守口市</c:v>
                </c:pt>
                <c:pt idx="41">
                  <c:v>枚方市</c:v>
                </c:pt>
                <c:pt idx="42">
                  <c:v>茨木市</c:v>
                </c:pt>
                <c:pt idx="43">
                  <c:v>八尾市</c:v>
                </c:pt>
                <c:pt idx="44">
                  <c:v>泉佐野市</c:v>
                </c:pt>
                <c:pt idx="45">
                  <c:v>富田林市</c:v>
                </c:pt>
                <c:pt idx="46">
                  <c:v>寝屋川市</c:v>
                </c:pt>
                <c:pt idx="47">
                  <c:v>河内長野市</c:v>
                </c:pt>
                <c:pt idx="48">
                  <c:v>松原市</c:v>
                </c:pt>
                <c:pt idx="49">
                  <c:v>大東市</c:v>
                </c:pt>
                <c:pt idx="50">
                  <c:v>和泉市</c:v>
                </c:pt>
                <c:pt idx="51">
                  <c:v>箕面市</c:v>
                </c:pt>
                <c:pt idx="52">
                  <c:v>柏原市</c:v>
                </c:pt>
                <c:pt idx="53">
                  <c:v>羽曳野市</c:v>
                </c:pt>
                <c:pt idx="54">
                  <c:v>門真市</c:v>
                </c:pt>
                <c:pt idx="55">
                  <c:v>摂津市</c:v>
                </c:pt>
                <c:pt idx="56">
                  <c:v>高石市</c:v>
                </c:pt>
                <c:pt idx="57">
                  <c:v>藤井寺市</c:v>
                </c:pt>
                <c:pt idx="58">
                  <c:v>東大阪市</c:v>
                </c:pt>
                <c:pt idx="59">
                  <c:v>泉南市</c:v>
                </c:pt>
                <c:pt idx="60">
                  <c:v>四條畷市</c:v>
                </c:pt>
                <c:pt idx="61">
                  <c:v>交野市</c:v>
                </c:pt>
                <c:pt idx="62">
                  <c:v>大阪狭山市</c:v>
                </c:pt>
                <c:pt idx="63">
                  <c:v>阪南市</c:v>
                </c:pt>
                <c:pt idx="64">
                  <c:v>島本町</c:v>
                </c:pt>
                <c:pt idx="65">
                  <c:v>豊能町</c:v>
                </c:pt>
                <c:pt idx="66">
                  <c:v>能勢町</c:v>
                </c:pt>
                <c:pt idx="67">
                  <c:v>忠岡町</c:v>
                </c:pt>
                <c:pt idx="68">
                  <c:v>熊取町</c:v>
                </c:pt>
                <c:pt idx="69">
                  <c:v>田尻町</c:v>
                </c:pt>
                <c:pt idx="70">
                  <c:v>岬町</c:v>
                </c:pt>
                <c:pt idx="71">
                  <c:v>太子町</c:v>
                </c:pt>
                <c:pt idx="72">
                  <c:v>河南町</c:v>
                </c:pt>
                <c:pt idx="73">
                  <c:v>千早赤阪村</c:v>
                </c:pt>
              </c:strCache>
            </c:strRef>
          </c:cat>
          <c:val>
            <c:numRef>
              <c:f>市区町村別_年齢調整医療費!$E$5:$E$78</c:f>
              <c:numCache>
                <c:formatCode>#,##0_ </c:formatCode>
                <c:ptCount val="74"/>
                <c:pt idx="0">
                  <c:v>899121.913968276</c:v>
                </c:pt>
                <c:pt idx="1">
                  <c:v>903400.38228353998</c:v>
                </c:pt>
                <c:pt idx="2">
                  <c:v>907140.89528858301</c:v>
                </c:pt>
                <c:pt idx="3">
                  <c:v>898431.63454061199</c:v>
                </c:pt>
                <c:pt idx="4">
                  <c:v>900141.08794588095</c:v>
                </c:pt>
                <c:pt idx="5">
                  <c:v>898383.12308580999</c:v>
                </c:pt>
                <c:pt idx="6">
                  <c:v>894572.06722813402</c:v>
                </c:pt>
                <c:pt idx="7">
                  <c:v>912966.54556431796</c:v>
                </c:pt>
                <c:pt idx="8">
                  <c:v>899658.41404429299</c:v>
                </c:pt>
                <c:pt idx="9">
                  <c:v>892134.24367570295</c:v>
                </c:pt>
                <c:pt idx="10">
                  <c:v>893716.31662994297</c:v>
                </c:pt>
                <c:pt idx="11">
                  <c:v>907471.07208314701</c:v>
                </c:pt>
                <c:pt idx="12">
                  <c:v>906270.24920459394</c:v>
                </c:pt>
                <c:pt idx="13">
                  <c:v>909070.30543289904</c:v>
                </c:pt>
                <c:pt idx="14">
                  <c:v>898701.81792018295</c:v>
                </c:pt>
                <c:pt idx="15">
                  <c:v>914751.28286592104</c:v>
                </c:pt>
                <c:pt idx="16">
                  <c:v>909458.43142894201</c:v>
                </c:pt>
                <c:pt idx="17">
                  <c:v>906508.88774036895</c:v>
                </c:pt>
                <c:pt idx="18">
                  <c:v>905314.01543763804</c:v>
                </c:pt>
                <c:pt idx="19">
                  <c:v>896430.93097083794</c:v>
                </c:pt>
                <c:pt idx="20">
                  <c:v>890406.827450354</c:v>
                </c:pt>
                <c:pt idx="21">
                  <c:v>892807.57893224596</c:v>
                </c:pt>
                <c:pt idx="22">
                  <c:v>891167.460537098</c:v>
                </c:pt>
                <c:pt idx="23">
                  <c:v>902175.72585056198</c:v>
                </c:pt>
                <c:pt idx="24">
                  <c:v>902344.96780058194</c:v>
                </c:pt>
                <c:pt idx="25">
                  <c:v>884699.76072329096</c:v>
                </c:pt>
                <c:pt idx="26">
                  <c:v>901533.438217666</c:v>
                </c:pt>
                <c:pt idx="27">
                  <c:v>876681.93852130196</c:v>
                </c:pt>
                <c:pt idx="28">
                  <c:v>887184.27676945995</c:v>
                </c:pt>
                <c:pt idx="29">
                  <c:v>890281.22118453297</c:v>
                </c:pt>
                <c:pt idx="30">
                  <c:v>877571.08592070395</c:v>
                </c:pt>
                <c:pt idx="31">
                  <c:v>886430.68858487695</c:v>
                </c:pt>
                <c:pt idx="32">
                  <c:v>881993.28797271196</c:v>
                </c:pt>
                <c:pt idx="33">
                  <c:v>890977.35697379196</c:v>
                </c:pt>
                <c:pt idx="34">
                  <c:v>881441.86010083801</c:v>
                </c:pt>
                <c:pt idx="35">
                  <c:v>893016.13837032998</c:v>
                </c:pt>
                <c:pt idx="36">
                  <c:v>883506.68965614995</c:v>
                </c:pt>
                <c:pt idx="37">
                  <c:v>884268.01796541701</c:v>
                </c:pt>
                <c:pt idx="38">
                  <c:v>872474.52697598096</c:v>
                </c:pt>
                <c:pt idx="39">
                  <c:v>895471.681071328</c:v>
                </c:pt>
                <c:pt idx="40">
                  <c:v>876174.74102207995</c:v>
                </c:pt>
                <c:pt idx="41">
                  <c:v>874303.61971388501</c:v>
                </c:pt>
                <c:pt idx="42">
                  <c:v>879443.64625349699</c:v>
                </c:pt>
                <c:pt idx="43">
                  <c:v>871790.390836359</c:v>
                </c:pt>
                <c:pt idx="44">
                  <c:v>896122.76853589294</c:v>
                </c:pt>
                <c:pt idx="45">
                  <c:v>892335.77773131104</c:v>
                </c:pt>
                <c:pt idx="46">
                  <c:v>867040.60567478498</c:v>
                </c:pt>
                <c:pt idx="47">
                  <c:v>881560.66321847006</c:v>
                </c:pt>
                <c:pt idx="48">
                  <c:v>865470.73432917194</c:v>
                </c:pt>
                <c:pt idx="49">
                  <c:v>868332.910033433</c:v>
                </c:pt>
                <c:pt idx="50">
                  <c:v>878902.41829910397</c:v>
                </c:pt>
                <c:pt idx="51">
                  <c:v>877148.00873201096</c:v>
                </c:pt>
                <c:pt idx="52">
                  <c:v>880265.97085559706</c:v>
                </c:pt>
                <c:pt idx="53">
                  <c:v>886199.55558675702</c:v>
                </c:pt>
                <c:pt idx="54">
                  <c:v>863951.89834588603</c:v>
                </c:pt>
                <c:pt idx="55">
                  <c:v>860996.48107672203</c:v>
                </c:pt>
                <c:pt idx="56">
                  <c:v>894336.39474191202</c:v>
                </c:pt>
                <c:pt idx="57">
                  <c:v>884696.87074381195</c:v>
                </c:pt>
                <c:pt idx="58">
                  <c:v>869275.07425232895</c:v>
                </c:pt>
                <c:pt idx="59">
                  <c:v>875735.49171630898</c:v>
                </c:pt>
                <c:pt idx="60">
                  <c:v>858673.42825620295</c:v>
                </c:pt>
                <c:pt idx="61">
                  <c:v>865264.36259632697</c:v>
                </c:pt>
                <c:pt idx="62">
                  <c:v>875235.30725584796</c:v>
                </c:pt>
                <c:pt idx="63">
                  <c:v>885854.73039123602</c:v>
                </c:pt>
                <c:pt idx="64">
                  <c:v>879218.23274437001</c:v>
                </c:pt>
                <c:pt idx="65">
                  <c:v>871227.26913583896</c:v>
                </c:pt>
                <c:pt idx="66">
                  <c:v>923729.62323207699</c:v>
                </c:pt>
                <c:pt idx="67">
                  <c:v>907158.76201915205</c:v>
                </c:pt>
                <c:pt idx="68">
                  <c:v>873294.03078316804</c:v>
                </c:pt>
                <c:pt idx="69">
                  <c:v>886631.71914497705</c:v>
                </c:pt>
                <c:pt idx="70">
                  <c:v>888290.40319991601</c:v>
                </c:pt>
                <c:pt idx="71">
                  <c:v>880629.89649390394</c:v>
                </c:pt>
                <c:pt idx="72">
                  <c:v>882942.39346997999</c:v>
                </c:pt>
                <c:pt idx="73">
                  <c:v>876399.39227968804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03D7-49A7-9530-E68E9ADADF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7824896"/>
        <c:axId val="447624832"/>
      </c:barChart>
      <c:scatterChart>
        <c:scatterStyle val="lineMarker"/>
        <c:varyColors val="0"/>
        <c:ser>
          <c:idx val="1"/>
          <c:order val="1"/>
          <c:tx>
            <c:strRef>
              <c:f>市区町村別_年齢調整医療費!$B$79:$C$79</c:f>
              <c:strCache>
                <c:ptCount val="1"/>
                <c:pt idx="0">
                  <c:v>広域連合全体</c:v>
                </c:pt>
              </c:strCache>
            </c:strRef>
          </c:tx>
          <c:spPr>
            <a:ln w="28575">
              <a:solidFill>
                <a:srgbClr val="BE4B48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0.13111335758796075"/>
                  <c:y val="-0.85825536930107937"/>
                </c:manualLayout>
              </c:layout>
              <c:showLegendKey val="0"/>
              <c:showVal val="0"/>
              <c:showCatName val="1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7AD-45F9-A9A2-5C3D48F0079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市区町村別_年齢調整医療費!$I$5:$I$78</c:f>
              <c:numCache>
                <c:formatCode>#,##0_ </c:formatCode>
                <c:ptCount val="74"/>
                <c:pt idx="0">
                  <c:v>882614.31964306498</c:v>
                </c:pt>
                <c:pt idx="1">
                  <c:v>882614.31964306498</c:v>
                </c:pt>
                <c:pt idx="2">
                  <c:v>882614.31964306498</c:v>
                </c:pt>
                <c:pt idx="3">
                  <c:v>882614.31964306498</c:v>
                </c:pt>
                <c:pt idx="4">
                  <c:v>882614.31964306498</c:v>
                </c:pt>
                <c:pt idx="5">
                  <c:v>882614.31964306498</c:v>
                </c:pt>
                <c:pt idx="6">
                  <c:v>882614.31964306498</c:v>
                </c:pt>
                <c:pt idx="7">
                  <c:v>882614.31964306498</c:v>
                </c:pt>
                <c:pt idx="8">
                  <c:v>882614.31964306498</c:v>
                </c:pt>
                <c:pt idx="9">
                  <c:v>882614.31964306498</c:v>
                </c:pt>
                <c:pt idx="10">
                  <c:v>882614.31964306498</c:v>
                </c:pt>
                <c:pt idx="11">
                  <c:v>882614.31964306498</c:v>
                </c:pt>
                <c:pt idx="12">
                  <c:v>882614.31964306498</c:v>
                </c:pt>
                <c:pt idx="13">
                  <c:v>882614.31964306498</c:v>
                </c:pt>
                <c:pt idx="14">
                  <c:v>882614.31964306498</c:v>
                </c:pt>
                <c:pt idx="15">
                  <c:v>882614.31964306498</c:v>
                </c:pt>
                <c:pt idx="16">
                  <c:v>882614.31964306498</c:v>
                </c:pt>
                <c:pt idx="17">
                  <c:v>882614.31964306498</c:v>
                </c:pt>
                <c:pt idx="18">
                  <c:v>882614.31964306498</c:v>
                </c:pt>
                <c:pt idx="19">
                  <c:v>882614.31964306498</c:v>
                </c:pt>
                <c:pt idx="20">
                  <c:v>882614.31964306498</c:v>
                </c:pt>
                <c:pt idx="21">
                  <c:v>882614.31964306498</c:v>
                </c:pt>
                <c:pt idx="22">
                  <c:v>882614.31964306498</c:v>
                </c:pt>
                <c:pt idx="23">
                  <c:v>882614.31964306498</c:v>
                </c:pt>
                <c:pt idx="24">
                  <c:v>882614.31964306498</c:v>
                </c:pt>
                <c:pt idx="25">
                  <c:v>882614.31964306498</c:v>
                </c:pt>
                <c:pt idx="26">
                  <c:v>882614.31964306498</c:v>
                </c:pt>
                <c:pt idx="27">
                  <c:v>882614.31964306498</c:v>
                </c:pt>
                <c:pt idx="28">
                  <c:v>882614.31964306498</c:v>
                </c:pt>
                <c:pt idx="29">
                  <c:v>882614.31964306498</c:v>
                </c:pt>
                <c:pt idx="30">
                  <c:v>882614.31964306498</c:v>
                </c:pt>
                <c:pt idx="31">
                  <c:v>882614.31964306498</c:v>
                </c:pt>
                <c:pt idx="32">
                  <c:v>882614.31964306498</c:v>
                </c:pt>
                <c:pt idx="33">
                  <c:v>882614.31964306498</c:v>
                </c:pt>
                <c:pt idx="34">
                  <c:v>882614.31964306498</c:v>
                </c:pt>
                <c:pt idx="35">
                  <c:v>882614.31964306498</c:v>
                </c:pt>
                <c:pt idx="36">
                  <c:v>882614.31964306498</c:v>
                </c:pt>
                <c:pt idx="37">
                  <c:v>882614.31964306498</c:v>
                </c:pt>
                <c:pt idx="38">
                  <c:v>882614.31964306498</c:v>
                </c:pt>
                <c:pt idx="39">
                  <c:v>882614.31964306498</c:v>
                </c:pt>
                <c:pt idx="40">
                  <c:v>882614.31964306498</c:v>
                </c:pt>
                <c:pt idx="41">
                  <c:v>882614.31964306498</c:v>
                </c:pt>
                <c:pt idx="42">
                  <c:v>882614.31964306498</c:v>
                </c:pt>
                <c:pt idx="43">
                  <c:v>882614.31964306498</c:v>
                </c:pt>
                <c:pt idx="44">
                  <c:v>882614.31964306498</c:v>
                </c:pt>
                <c:pt idx="45">
                  <c:v>882614.31964306498</c:v>
                </c:pt>
                <c:pt idx="46">
                  <c:v>882614.31964306498</c:v>
                </c:pt>
                <c:pt idx="47">
                  <c:v>882614.31964306498</c:v>
                </c:pt>
                <c:pt idx="48">
                  <c:v>882614.31964306498</c:v>
                </c:pt>
                <c:pt idx="49">
                  <c:v>882614.31964306498</c:v>
                </c:pt>
                <c:pt idx="50">
                  <c:v>882614.31964306498</c:v>
                </c:pt>
                <c:pt idx="51">
                  <c:v>882614.31964306498</c:v>
                </c:pt>
                <c:pt idx="52">
                  <c:v>882614.31964306498</c:v>
                </c:pt>
                <c:pt idx="53">
                  <c:v>882614.31964306498</c:v>
                </c:pt>
                <c:pt idx="54">
                  <c:v>882614.31964306498</c:v>
                </c:pt>
                <c:pt idx="55">
                  <c:v>882614.31964306498</c:v>
                </c:pt>
                <c:pt idx="56">
                  <c:v>882614.31964306498</c:v>
                </c:pt>
                <c:pt idx="57">
                  <c:v>882614.31964306498</c:v>
                </c:pt>
                <c:pt idx="58">
                  <c:v>882614.31964306498</c:v>
                </c:pt>
                <c:pt idx="59">
                  <c:v>882614.31964306498</c:v>
                </c:pt>
                <c:pt idx="60">
                  <c:v>882614.31964306498</c:v>
                </c:pt>
                <c:pt idx="61">
                  <c:v>882614.31964306498</c:v>
                </c:pt>
                <c:pt idx="62">
                  <c:v>882614.31964306498</c:v>
                </c:pt>
                <c:pt idx="63">
                  <c:v>882614.31964306498</c:v>
                </c:pt>
                <c:pt idx="64">
                  <c:v>882614.31964306498</c:v>
                </c:pt>
                <c:pt idx="65">
                  <c:v>882614.31964306498</c:v>
                </c:pt>
                <c:pt idx="66">
                  <c:v>882614.31964306498</c:v>
                </c:pt>
                <c:pt idx="67">
                  <c:v>882614.31964306498</c:v>
                </c:pt>
                <c:pt idx="68">
                  <c:v>882614.31964306498</c:v>
                </c:pt>
                <c:pt idx="69">
                  <c:v>882614.31964306498</c:v>
                </c:pt>
                <c:pt idx="70">
                  <c:v>882614.31964306498</c:v>
                </c:pt>
                <c:pt idx="71">
                  <c:v>882614.31964306498</c:v>
                </c:pt>
                <c:pt idx="72">
                  <c:v>882614.31964306498</c:v>
                </c:pt>
                <c:pt idx="73">
                  <c:v>882614.31964306498</c:v>
                </c:pt>
              </c:numCache>
            </c:numRef>
          </c:xVal>
          <c:yVal>
            <c:numRef>
              <c:f>市区町村別_年齢調整医療費!$J$5:$J$78</c:f>
              <c:numCache>
                <c:formatCode>#,##0_ </c:formatCod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03D7-49A7-9530-E68E9ADADF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7625984"/>
        <c:axId val="447625408"/>
      </c:scatterChart>
      <c:catAx>
        <c:axId val="44782489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>
            <a:solidFill>
              <a:srgbClr val="7F7F7F"/>
            </a:solidFill>
          </a:ln>
        </c:spPr>
        <c:crossAx val="447624832"/>
        <c:crosses val="autoZero"/>
        <c:auto val="1"/>
        <c:lblAlgn val="ctr"/>
        <c:lblOffset val="100"/>
        <c:noMultiLvlLbl val="0"/>
      </c:catAx>
      <c:valAx>
        <c:axId val="447624832"/>
        <c:scaling>
          <c:orientation val="minMax"/>
          <c:min val="0"/>
        </c:scaling>
        <c:delete val="0"/>
        <c:axPos val="t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(</a:t>
                </a:r>
                <a:r>
                  <a:rPr lang="ja-JP"/>
                  <a:t>円</a:t>
                </a:r>
                <a:r>
                  <a:rPr lang="en-US"/>
                  <a:t>)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89287536231884046"/>
              <c:y val="2.2323590982286635E-2"/>
            </c:manualLayout>
          </c:layout>
          <c:overlay val="0"/>
        </c:title>
        <c:numFmt formatCode="#,##0_ " sourceLinked="0"/>
        <c:majorTickMark val="out"/>
        <c:minorTickMark val="none"/>
        <c:tickLblPos val="nextTo"/>
        <c:spPr>
          <a:ln>
            <a:solidFill>
              <a:srgbClr val="7F7F7F"/>
            </a:solidFill>
          </a:ln>
        </c:spPr>
        <c:crossAx val="447824896"/>
        <c:crosses val="autoZero"/>
        <c:crossBetween val="between"/>
      </c:valAx>
      <c:valAx>
        <c:axId val="447625408"/>
        <c:scaling>
          <c:orientation val="minMax"/>
          <c:max val="50"/>
          <c:min val="0"/>
        </c:scaling>
        <c:delete val="1"/>
        <c:axPos val="r"/>
        <c:numFmt formatCode="#,##0_ " sourceLinked="1"/>
        <c:majorTickMark val="out"/>
        <c:minorTickMark val="none"/>
        <c:tickLblPos val="nextTo"/>
        <c:crossAx val="447625984"/>
        <c:crosses val="max"/>
        <c:crossBetween val="midCat"/>
      </c:valAx>
      <c:valAx>
        <c:axId val="447625984"/>
        <c:scaling>
          <c:orientation val="minMax"/>
        </c:scaling>
        <c:delete val="1"/>
        <c:axPos val="b"/>
        <c:numFmt formatCode="#,##0_ " sourceLinked="1"/>
        <c:majorTickMark val="out"/>
        <c:minorTickMark val="none"/>
        <c:tickLblPos val="nextTo"/>
        <c:crossAx val="447625408"/>
        <c:crosses val="autoZero"/>
        <c:crossBetween val="midCat"/>
      </c:valAx>
      <c:spPr>
        <a:ln>
          <a:solidFill>
            <a:srgbClr val="7F7F7F"/>
          </a:solidFill>
        </a:ln>
      </c:spPr>
    </c:plotArea>
    <c:legend>
      <c:legendPos val="r"/>
      <c:layout>
        <c:manualLayout>
          <c:xMode val="edge"/>
          <c:yMode val="edge"/>
          <c:x val="0.17252727568078444"/>
          <c:y val="1.2600679816983661E-2"/>
          <c:w val="0.61498862897985707"/>
          <c:h val="3.3575221486346195E-2"/>
        </c:manualLayout>
      </c:layout>
      <c:overlay val="0"/>
      <c:spPr>
        <a:ln>
          <a:solidFill>
            <a:srgbClr val="7F7F7F"/>
          </a:solidFill>
        </a:ln>
      </c:spPr>
    </c:legend>
    <c:plotVisOnly val="0"/>
    <c:dispBlanksAs val="gap"/>
    <c:showDLblsOverMax val="0"/>
  </c:chart>
  <c:spPr>
    <a:ln>
      <a:solidFill>
        <a:srgbClr val="7F7F7F"/>
      </a:solidFill>
    </a:ln>
  </c:spPr>
  <c:txPr>
    <a:bodyPr/>
    <a:lstStyle/>
    <a:p>
      <a:pPr>
        <a:defRPr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311352657004831"/>
          <c:y val="7.9407769756184382E-2"/>
          <c:w val="0.77097801932367138"/>
          <c:h val="0.876611674718196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市区町村別_年齢調整医療費!$H$3:$H$4</c:f>
              <c:strCache>
                <c:ptCount val="2"/>
                <c:pt idx="0">
                  <c:v>年齢調整前被保険者一人当たりの医療費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invertIfNegative val="0"/>
          <c:dLbls>
            <c:dLbl>
              <c:idx val="1"/>
              <c:layout>
                <c:manualLayout>
                  <c:x val="1.3785117961126782E-2"/>
                  <c:y val="1.9741615890746032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DB6-4219-AB8F-77CFB0A009B0}"/>
                </c:ext>
              </c:extLst>
            </c:dLbl>
            <c:dLbl>
              <c:idx val="4"/>
              <c:layout>
                <c:manualLayout>
                  <c:x val="3.4462794902816951E-2"/>
                  <c:y val="1.9741615890746032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DB6-4219-AB8F-77CFB0A009B0}"/>
                </c:ext>
              </c:extLst>
            </c:dLbl>
            <c:dLbl>
              <c:idx val="7"/>
              <c:layout>
                <c:manualLayout>
                  <c:x val="1.7231397451408351E-2"/>
                  <c:y val="1.9741615890746032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DB6-4219-AB8F-77CFB0A009B0}"/>
                </c:ext>
              </c:extLst>
            </c:dLbl>
            <c:dLbl>
              <c:idx val="8"/>
              <c:layout>
                <c:manualLayout>
                  <c:x val="1.0338838470845086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DB6-4219-AB8F-77CFB0A009B0}"/>
                </c:ext>
              </c:extLst>
            </c:dLbl>
            <c:dLbl>
              <c:idx val="10"/>
              <c:layout>
                <c:manualLayout>
                  <c:x val="1.2061978215985933E-2"/>
                  <c:y val="8.4789594620948117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DB6-4219-AB8F-77CFB0A009B0}"/>
                </c:ext>
              </c:extLst>
            </c:dLbl>
            <c:dLbl>
              <c:idx val="13"/>
              <c:layout>
                <c:manualLayout>
                  <c:x val="3.4462794902815688E-3"/>
                  <c:y val="3.9483231781492064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DB6-4219-AB8F-77CFB0A009B0}"/>
                </c:ext>
              </c:extLst>
            </c:dLbl>
            <c:dLbl>
              <c:idx val="14"/>
              <c:layout>
                <c:manualLayout>
                  <c:x val="3.446279490281695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DB6-4219-AB8F-77CFB0A009B0}"/>
                </c:ext>
              </c:extLst>
            </c:dLbl>
            <c:dLbl>
              <c:idx val="15"/>
              <c:layout>
                <c:manualLayout>
                  <c:x val="1.2061978215985933E-2"/>
                  <c:y val="3.9483231781492064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DB6-4219-AB8F-77CFB0A009B0}"/>
                </c:ext>
              </c:extLst>
            </c:dLbl>
            <c:dLbl>
              <c:idx val="24"/>
              <c:layout>
                <c:manualLayout>
                  <c:x val="1.7231397451408477E-3"/>
                  <c:y val="7.8966463562984129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DB6-4219-AB8F-77CFB0A009B0}"/>
                </c:ext>
              </c:extLst>
            </c:dLbl>
            <c:dLbl>
              <c:idx val="27"/>
              <c:layout>
                <c:manualLayout>
                  <c:x val="1.7231397451408351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DB6-4219-AB8F-77CFB0A009B0}"/>
                </c:ext>
              </c:extLst>
            </c:dLbl>
            <c:dLbl>
              <c:idx val="28"/>
              <c:layout>
                <c:manualLayout>
                  <c:x val="8.6156987257041129E-3"/>
                  <c:y val="7.8966463562984129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DB6-4219-AB8F-77CFB0A009B0}"/>
                </c:ext>
              </c:extLst>
            </c:dLbl>
            <c:dLbl>
              <c:idx val="29"/>
              <c:layout>
                <c:manualLayout>
                  <c:x val="6.8925589805633909E-3"/>
                  <c:y val="7.8966463562984129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DB6-4219-AB8F-77CFB0A009B0}"/>
                </c:ext>
              </c:extLst>
            </c:dLbl>
            <c:dLbl>
              <c:idx val="30"/>
              <c:layout>
                <c:manualLayout>
                  <c:x val="3.4462794902816951E-2"/>
                  <c:y val="8.4789594620948117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DB6-4219-AB8F-77CFB0A009B0}"/>
                </c:ext>
              </c:extLst>
            </c:dLbl>
            <c:dLbl>
              <c:idx val="34"/>
              <c:layout>
                <c:manualLayout>
                  <c:x val="3.2739655157676108E-2"/>
                  <c:y val="8.4789594620948117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DB6-4219-AB8F-77CFB0A009B0}"/>
                </c:ext>
              </c:extLst>
            </c:dLbl>
            <c:dLbl>
              <c:idx val="35"/>
              <c:layout>
                <c:manualLayout>
                  <c:x val="2.4123956431971742E-2"/>
                  <c:y val="7.8966463562984129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DB6-4219-AB8F-77CFB0A009B0}"/>
                </c:ext>
              </c:extLst>
            </c:dLbl>
            <c:dLbl>
              <c:idx val="36"/>
              <c:layout>
                <c:manualLayout>
                  <c:x val="1.7231397451408476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DB6-4219-AB8F-77CFB0A009B0}"/>
                </c:ext>
              </c:extLst>
            </c:dLbl>
            <c:dLbl>
              <c:idx val="38"/>
              <c:layout>
                <c:manualLayout>
                  <c:x val="1.0338838470845086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DB6-4219-AB8F-77CFB0A009B0}"/>
                </c:ext>
              </c:extLst>
            </c:dLbl>
            <c:dLbl>
              <c:idx val="40"/>
              <c:layout>
                <c:manualLayout>
                  <c:x val="1.3785117961126782E-2"/>
                  <c:y val="7.8966463562984129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DB6-4219-AB8F-77CFB0A009B0}"/>
                </c:ext>
              </c:extLst>
            </c:dLbl>
            <c:dLbl>
              <c:idx val="41"/>
              <c:layout>
                <c:manualLayout>
                  <c:x val="3.6185934647957801E-2"/>
                  <c:y val="8.4789594620948117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DB6-4219-AB8F-77CFB0A009B0}"/>
                </c:ext>
              </c:extLst>
            </c:dLbl>
            <c:dLbl>
              <c:idx val="45"/>
              <c:layout>
                <c:manualLayout>
                  <c:x val="2.0677676941690173E-2"/>
                  <c:y val="7.8966463562984129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DB6-4219-AB8F-77CFB0A009B0}"/>
                </c:ext>
              </c:extLst>
            </c:dLbl>
            <c:dLbl>
              <c:idx val="46"/>
              <c:layout>
                <c:manualLayout>
                  <c:x val="3.4462794902816951E-2"/>
                  <c:y val="-7.8966463562984129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DB6-4219-AB8F-77CFB0A009B0}"/>
                </c:ext>
              </c:extLst>
            </c:dLbl>
            <c:dLbl>
              <c:idx val="49"/>
              <c:layout>
                <c:manualLayout>
                  <c:x val="-8.6156987257042378E-3"/>
                  <c:y val="2.543687840207773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DB6-4219-AB8F-77CFB0A009B0}"/>
                </c:ext>
              </c:extLst>
            </c:dLbl>
            <c:dLbl>
              <c:idx val="51"/>
              <c:layout>
                <c:manualLayout>
                  <c:x val="3.9632214138239495E-2"/>
                  <c:y val="2.543687839418108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EDB6-4219-AB8F-77CFB0A009B0}"/>
                </c:ext>
              </c:extLst>
            </c:dLbl>
            <c:dLbl>
              <c:idx val="52"/>
              <c:layout>
                <c:manualLayout>
                  <c:x val="2.9293375667394411E-2"/>
                  <c:y val="8.4789594620948117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EDB6-4219-AB8F-77CFB0A009B0}"/>
                </c:ext>
              </c:extLst>
            </c:dLbl>
            <c:dLbl>
              <c:idx val="53"/>
              <c:layout>
                <c:manualLayout>
                  <c:x val="-3.446279490281695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EDB6-4219-AB8F-77CFB0A009B0}"/>
                </c:ext>
              </c:extLst>
            </c:dLbl>
            <c:dLbl>
              <c:idx val="54"/>
              <c:layout>
                <c:manualLayout>
                  <c:x val="2.4123956431971866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EDB6-4219-AB8F-77CFB0A009B0}"/>
                </c:ext>
              </c:extLst>
            </c:dLbl>
            <c:dLbl>
              <c:idx val="55"/>
              <c:layout>
                <c:manualLayout>
                  <c:x val="3.6185934647957926E-2"/>
                  <c:y val="1.5793292712596826E-1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EDB6-4219-AB8F-77CFB0A009B0}"/>
                </c:ext>
              </c:extLst>
            </c:dLbl>
            <c:dLbl>
              <c:idx val="57"/>
              <c:layout>
                <c:manualLayout>
                  <c:x val="-5.169419235422669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EDB6-4219-AB8F-77CFB0A009B0}"/>
                </c:ext>
              </c:extLst>
            </c:dLbl>
            <c:dLbl>
              <c:idx val="58"/>
              <c:layout>
                <c:manualLayout>
                  <c:x val="1.8954537196549326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EDB6-4219-AB8F-77CFB0A009B0}"/>
                </c:ext>
              </c:extLst>
            </c:dLbl>
            <c:dLbl>
              <c:idx val="59"/>
              <c:layout>
                <c:manualLayout>
                  <c:x val="3.4462794902816955E-3"/>
                  <c:y val="8.4789594620948117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EDB6-4219-AB8F-77CFB0A009B0}"/>
                </c:ext>
              </c:extLst>
            </c:dLbl>
            <c:dLbl>
              <c:idx val="60"/>
              <c:layout>
                <c:manualLayout>
                  <c:x val="2.4123956431971866E-2"/>
                  <c:y val="3.3915837848379247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EDB6-4219-AB8F-77CFB0A009B0}"/>
                </c:ext>
              </c:extLst>
            </c:dLbl>
            <c:dLbl>
              <c:idx val="62"/>
              <c:layout>
                <c:manualLayout>
                  <c:x val="1.8954537196549326E-2"/>
                  <c:y val="8.478959477888105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EDB6-4219-AB8F-77CFB0A009B0}"/>
                </c:ext>
              </c:extLst>
            </c:dLbl>
            <c:dLbl>
              <c:idx val="64"/>
              <c:layout>
                <c:manualLayout>
                  <c:x val="5.1694192354225432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EDB6-4219-AB8F-77CFB0A009B0}"/>
                </c:ext>
              </c:extLst>
            </c:dLbl>
            <c:dLbl>
              <c:idx val="68"/>
              <c:layout>
                <c:manualLayout>
                  <c:x val="5.1694192354224166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EDB6-4219-AB8F-77CFB0A009B0}"/>
                </c:ext>
              </c:extLst>
            </c:dLbl>
            <c:numFmt formatCode="#,##0_ 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市区町村別_年齢調整医療費!$C$5:$C$78</c:f>
              <c:strCache>
                <c:ptCount val="74"/>
                <c:pt idx="0">
                  <c:v>大阪市</c:v>
                </c:pt>
                <c:pt idx="1">
                  <c:v>都島区</c:v>
                </c:pt>
                <c:pt idx="2">
                  <c:v>福島区</c:v>
                </c:pt>
                <c:pt idx="3">
                  <c:v>此花区</c:v>
                </c:pt>
                <c:pt idx="4">
                  <c:v>西区</c:v>
                </c:pt>
                <c:pt idx="5">
                  <c:v>港区</c:v>
                </c:pt>
                <c:pt idx="6">
                  <c:v>大正区</c:v>
                </c:pt>
                <c:pt idx="7">
                  <c:v>天王寺区</c:v>
                </c:pt>
                <c:pt idx="8">
                  <c:v>浪速区</c:v>
                </c:pt>
                <c:pt idx="9">
                  <c:v>西淀川区</c:v>
                </c:pt>
                <c:pt idx="10">
                  <c:v>東淀川区</c:v>
                </c:pt>
                <c:pt idx="11">
                  <c:v>東成区</c:v>
                </c:pt>
                <c:pt idx="12">
                  <c:v>生野区</c:v>
                </c:pt>
                <c:pt idx="13">
                  <c:v>旭区</c:v>
                </c:pt>
                <c:pt idx="14">
                  <c:v>城東区</c:v>
                </c:pt>
                <c:pt idx="15">
                  <c:v>阿倍野区</c:v>
                </c:pt>
                <c:pt idx="16">
                  <c:v>住吉区</c:v>
                </c:pt>
                <c:pt idx="17">
                  <c:v>東住吉区</c:v>
                </c:pt>
                <c:pt idx="18">
                  <c:v>西成区</c:v>
                </c:pt>
                <c:pt idx="19">
                  <c:v>淀川区</c:v>
                </c:pt>
                <c:pt idx="20">
                  <c:v>鶴見区</c:v>
                </c:pt>
                <c:pt idx="21">
                  <c:v>住之江区</c:v>
                </c:pt>
                <c:pt idx="22">
                  <c:v>平野区</c:v>
                </c:pt>
                <c:pt idx="23">
                  <c:v>北区</c:v>
                </c:pt>
                <c:pt idx="24">
                  <c:v>中央区</c:v>
                </c:pt>
                <c:pt idx="25">
                  <c:v>堺市</c:v>
                </c:pt>
                <c:pt idx="26">
                  <c:v>堺市堺区</c:v>
                </c:pt>
                <c:pt idx="27">
                  <c:v>堺市中区</c:v>
                </c:pt>
                <c:pt idx="28">
                  <c:v>堺市東区</c:v>
                </c:pt>
                <c:pt idx="29">
                  <c:v>堺市西区</c:v>
                </c:pt>
                <c:pt idx="30">
                  <c:v>堺市南区</c:v>
                </c:pt>
                <c:pt idx="31">
                  <c:v>堺市北区</c:v>
                </c:pt>
                <c:pt idx="32">
                  <c:v>堺市美原区</c:v>
                </c:pt>
                <c:pt idx="33">
                  <c:v>岸和田市</c:v>
                </c:pt>
                <c:pt idx="34">
                  <c:v>豊中市</c:v>
                </c:pt>
                <c:pt idx="35">
                  <c:v>池田市</c:v>
                </c:pt>
                <c:pt idx="36">
                  <c:v>吹田市</c:v>
                </c:pt>
                <c:pt idx="37">
                  <c:v>泉大津市</c:v>
                </c:pt>
                <c:pt idx="38">
                  <c:v>高槻市</c:v>
                </c:pt>
                <c:pt idx="39">
                  <c:v>貝塚市</c:v>
                </c:pt>
                <c:pt idx="40">
                  <c:v>守口市</c:v>
                </c:pt>
                <c:pt idx="41">
                  <c:v>枚方市</c:v>
                </c:pt>
                <c:pt idx="42">
                  <c:v>茨木市</c:v>
                </c:pt>
                <c:pt idx="43">
                  <c:v>八尾市</c:v>
                </c:pt>
                <c:pt idx="44">
                  <c:v>泉佐野市</c:v>
                </c:pt>
                <c:pt idx="45">
                  <c:v>富田林市</c:v>
                </c:pt>
                <c:pt idx="46">
                  <c:v>寝屋川市</c:v>
                </c:pt>
                <c:pt idx="47">
                  <c:v>河内長野市</c:v>
                </c:pt>
                <c:pt idx="48">
                  <c:v>松原市</c:v>
                </c:pt>
                <c:pt idx="49">
                  <c:v>大東市</c:v>
                </c:pt>
                <c:pt idx="50">
                  <c:v>和泉市</c:v>
                </c:pt>
                <c:pt idx="51">
                  <c:v>箕面市</c:v>
                </c:pt>
                <c:pt idx="52">
                  <c:v>柏原市</c:v>
                </c:pt>
                <c:pt idx="53">
                  <c:v>羽曳野市</c:v>
                </c:pt>
                <c:pt idx="54">
                  <c:v>門真市</c:v>
                </c:pt>
                <c:pt idx="55">
                  <c:v>摂津市</c:v>
                </c:pt>
                <c:pt idx="56">
                  <c:v>高石市</c:v>
                </c:pt>
                <c:pt idx="57">
                  <c:v>藤井寺市</c:v>
                </c:pt>
                <c:pt idx="58">
                  <c:v>東大阪市</c:v>
                </c:pt>
                <c:pt idx="59">
                  <c:v>泉南市</c:v>
                </c:pt>
                <c:pt idx="60">
                  <c:v>四條畷市</c:v>
                </c:pt>
                <c:pt idx="61">
                  <c:v>交野市</c:v>
                </c:pt>
                <c:pt idx="62">
                  <c:v>大阪狭山市</c:v>
                </c:pt>
                <c:pt idx="63">
                  <c:v>阪南市</c:v>
                </c:pt>
                <c:pt idx="64">
                  <c:v>島本町</c:v>
                </c:pt>
                <c:pt idx="65">
                  <c:v>豊能町</c:v>
                </c:pt>
                <c:pt idx="66">
                  <c:v>能勢町</c:v>
                </c:pt>
                <c:pt idx="67">
                  <c:v>忠岡町</c:v>
                </c:pt>
                <c:pt idx="68">
                  <c:v>熊取町</c:v>
                </c:pt>
                <c:pt idx="69">
                  <c:v>田尻町</c:v>
                </c:pt>
                <c:pt idx="70">
                  <c:v>岬町</c:v>
                </c:pt>
                <c:pt idx="71">
                  <c:v>太子町</c:v>
                </c:pt>
                <c:pt idx="72">
                  <c:v>河南町</c:v>
                </c:pt>
                <c:pt idx="73">
                  <c:v>千早赤阪村</c:v>
                </c:pt>
              </c:strCache>
            </c:strRef>
          </c:cat>
          <c:val>
            <c:numRef>
              <c:f>市区町村別_年齢調整医療費!$D$5:$D$78</c:f>
              <c:numCache>
                <c:formatCode>#,##0_ </c:formatCode>
                <c:ptCount val="74"/>
                <c:pt idx="0">
                  <c:v>914091.42398767895</c:v>
                </c:pt>
                <c:pt idx="1">
                  <c:v>849487.40226986096</c:v>
                </c:pt>
                <c:pt idx="2">
                  <c:v>899981.959236569</c:v>
                </c:pt>
                <c:pt idx="3">
                  <c:v>965287.20949180203</c:v>
                </c:pt>
                <c:pt idx="4">
                  <c:v>817555.45845786005</c:v>
                </c:pt>
                <c:pt idx="5">
                  <c:v>886559.95966746204</c:v>
                </c:pt>
                <c:pt idx="6">
                  <c:v>950985.24358497595</c:v>
                </c:pt>
                <c:pt idx="7">
                  <c:v>843734.020535302</c:v>
                </c:pt>
                <c:pt idx="8">
                  <c:v>856672.10941704002</c:v>
                </c:pt>
                <c:pt idx="9">
                  <c:v>902208.83815830003</c:v>
                </c:pt>
                <c:pt idx="10">
                  <c:v>853015.50844826805</c:v>
                </c:pt>
                <c:pt idx="11">
                  <c:v>871557.18585274601</c:v>
                </c:pt>
                <c:pt idx="12">
                  <c:v>920053.97208619001</c:v>
                </c:pt>
                <c:pt idx="13">
                  <c:v>865883.148955554</c:v>
                </c:pt>
                <c:pt idx="14">
                  <c:v>867743.96289774403</c:v>
                </c:pt>
                <c:pt idx="15">
                  <c:v>852027.30659547402</c:v>
                </c:pt>
                <c:pt idx="16">
                  <c:v>912353.82379344199</c:v>
                </c:pt>
                <c:pt idx="17">
                  <c:v>898504.94540297799</c:v>
                </c:pt>
                <c:pt idx="18">
                  <c:v>915977.38098476594</c:v>
                </c:pt>
                <c:pt idx="19">
                  <c:v>908107.95705831097</c:v>
                </c:pt>
                <c:pt idx="20">
                  <c:v>891662.05916752701</c:v>
                </c:pt>
                <c:pt idx="21">
                  <c:v>929967.47073736403</c:v>
                </c:pt>
                <c:pt idx="22">
                  <c:v>885379.02142368001</c:v>
                </c:pt>
                <c:pt idx="23">
                  <c:v>894060.121904762</c:v>
                </c:pt>
                <c:pt idx="24">
                  <c:v>867535.79861492803</c:v>
                </c:pt>
                <c:pt idx="25">
                  <c:v>873821.72489083</c:v>
                </c:pt>
                <c:pt idx="26">
                  <c:v>873778.97730392602</c:v>
                </c:pt>
                <c:pt idx="27">
                  <c:v>843014.61734104098</c:v>
                </c:pt>
                <c:pt idx="28">
                  <c:v>856588.307650898</c:v>
                </c:pt>
                <c:pt idx="29">
                  <c:v>860989.13136435999</c:v>
                </c:pt>
                <c:pt idx="30">
                  <c:v>816381.06812349299</c:v>
                </c:pt>
                <c:pt idx="31">
                  <c:v>886030.28223822499</c:v>
                </c:pt>
                <c:pt idx="32">
                  <c:v>889808.11654861597</c:v>
                </c:pt>
                <c:pt idx="33">
                  <c:v>919418.94744131295</c:v>
                </c:pt>
                <c:pt idx="34">
                  <c:v>819890.92023373197</c:v>
                </c:pt>
                <c:pt idx="35">
                  <c:v>831792.67318714201</c:v>
                </c:pt>
                <c:pt idx="36">
                  <c:v>842986.14064401702</c:v>
                </c:pt>
                <c:pt idx="37">
                  <c:v>913201.54981549794</c:v>
                </c:pt>
                <c:pt idx="38">
                  <c:v>854674.92490765895</c:v>
                </c:pt>
                <c:pt idx="39">
                  <c:v>899927.80227595998</c:v>
                </c:pt>
                <c:pt idx="40">
                  <c:v>850532.50225138303</c:v>
                </c:pt>
                <c:pt idx="41">
                  <c:v>815063.89365004399</c:v>
                </c:pt>
                <c:pt idx="42">
                  <c:v>890565.65964477498</c:v>
                </c:pt>
                <c:pt idx="43">
                  <c:v>791431.06374212296</c:v>
                </c:pt>
                <c:pt idx="44">
                  <c:v>903303.59845079202</c:v>
                </c:pt>
                <c:pt idx="45">
                  <c:v>838521.13587819703</c:v>
                </c:pt>
                <c:pt idx="46">
                  <c:v>817131.42456656101</c:v>
                </c:pt>
                <c:pt idx="47">
                  <c:v>870212.64015843999</c:v>
                </c:pt>
                <c:pt idx="48">
                  <c:v>789602.16916167701</c:v>
                </c:pt>
                <c:pt idx="49">
                  <c:v>806028.02239225805</c:v>
                </c:pt>
                <c:pt idx="50">
                  <c:v>884562.64132470603</c:v>
                </c:pt>
                <c:pt idx="51">
                  <c:v>810337.39004149404</c:v>
                </c:pt>
                <c:pt idx="52">
                  <c:v>825853.56763683003</c:v>
                </c:pt>
                <c:pt idx="53">
                  <c:v>797440.76538377895</c:v>
                </c:pt>
                <c:pt idx="54">
                  <c:v>834196.17769671697</c:v>
                </c:pt>
                <c:pt idx="55">
                  <c:v>814468.51883199299</c:v>
                </c:pt>
                <c:pt idx="56">
                  <c:v>930519.10273817601</c:v>
                </c:pt>
                <c:pt idx="57">
                  <c:v>798952.61649444303</c:v>
                </c:pt>
                <c:pt idx="58">
                  <c:v>841649.84275317995</c:v>
                </c:pt>
                <c:pt idx="59">
                  <c:v>865658.46665259602</c:v>
                </c:pt>
                <c:pt idx="60">
                  <c:v>834215.71586443996</c:v>
                </c:pt>
                <c:pt idx="61">
                  <c:v>780389.607113317</c:v>
                </c:pt>
                <c:pt idx="62">
                  <c:v>842333.05442637799</c:v>
                </c:pt>
                <c:pt idx="63">
                  <c:v>918896.62387676502</c:v>
                </c:pt>
                <c:pt idx="64">
                  <c:v>862627.93837286602</c:v>
                </c:pt>
                <c:pt idx="65">
                  <c:v>757585.83497483004</c:v>
                </c:pt>
                <c:pt idx="66">
                  <c:v>884722.074927954</c:v>
                </c:pt>
                <c:pt idx="67">
                  <c:v>902563.62606232299</c:v>
                </c:pt>
                <c:pt idx="68">
                  <c:v>861405.91164658603</c:v>
                </c:pt>
                <c:pt idx="69">
                  <c:v>912683.55817875196</c:v>
                </c:pt>
                <c:pt idx="70">
                  <c:v>991143.11796942598</c:v>
                </c:pt>
                <c:pt idx="71">
                  <c:v>749490.96538274002</c:v>
                </c:pt>
                <c:pt idx="72">
                  <c:v>784347.33239733195</c:v>
                </c:pt>
                <c:pt idx="73">
                  <c:v>915878.63247863203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03D7-49A7-9530-E68E9ADADF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7827456"/>
        <c:axId val="448021632"/>
      </c:barChart>
      <c:scatterChart>
        <c:scatterStyle val="lineMarker"/>
        <c:varyColors val="0"/>
        <c:ser>
          <c:idx val="1"/>
          <c:order val="1"/>
          <c:tx>
            <c:strRef>
              <c:f>市区町村別_年齢調整医療費!$B$79</c:f>
              <c:strCache>
                <c:ptCount val="1"/>
                <c:pt idx="0">
                  <c:v>広域連合全体</c:v>
                </c:pt>
              </c:strCache>
            </c:strRef>
          </c:tx>
          <c:spPr>
            <a:ln w="28575">
              <a:solidFill>
                <a:srgbClr val="BE4B48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0.16659247215874268"/>
                  <c:y val="-0.86040902500445149"/>
                </c:manualLayout>
              </c:layout>
              <c:showLegendKey val="0"/>
              <c:showVal val="0"/>
              <c:showCatName val="1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87E-4D49-96BB-AC7060F0A63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市区町村別_年齢調整医療費!$H$5:$H$78</c:f>
              <c:numCache>
                <c:formatCode>#,##0_ </c:formatCode>
                <c:ptCount val="74"/>
                <c:pt idx="0">
                  <c:v>882614.31964306498</c:v>
                </c:pt>
                <c:pt idx="1">
                  <c:v>882614.31964306498</c:v>
                </c:pt>
                <c:pt idx="2">
                  <c:v>882614.31964306498</c:v>
                </c:pt>
                <c:pt idx="3">
                  <c:v>882614.31964306498</c:v>
                </c:pt>
                <c:pt idx="4">
                  <c:v>882614.31964306498</c:v>
                </c:pt>
                <c:pt idx="5">
                  <c:v>882614.31964306498</c:v>
                </c:pt>
                <c:pt idx="6">
                  <c:v>882614.31964306498</c:v>
                </c:pt>
                <c:pt idx="7">
                  <c:v>882614.31964306498</c:v>
                </c:pt>
                <c:pt idx="8">
                  <c:v>882614.31964306498</c:v>
                </c:pt>
                <c:pt idx="9">
                  <c:v>882614.31964306498</c:v>
                </c:pt>
                <c:pt idx="10">
                  <c:v>882614.31964306498</c:v>
                </c:pt>
                <c:pt idx="11">
                  <c:v>882614.31964306498</c:v>
                </c:pt>
                <c:pt idx="12">
                  <c:v>882614.31964306498</c:v>
                </c:pt>
                <c:pt idx="13">
                  <c:v>882614.31964306498</c:v>
                </c:pt>
                <c:pt idx="14">
                  <c:v>882614.31964306498</c:v>
                </c:pt>
                <c:pt idx="15">
                  <c:v>882614.31964306498</c:v>
                </c:pt>
                <c:pt idx="16">
                  <c:v>882614.31964306498</c:v>
                </c:pt>
                <c:pt idx="17">
                  <c:v>882614.31964306498</c:v>
                </c:pt>
                <c:pt idx="18">
                  <c:v>882614.31964306498</c:v>
                </c:pt>
                <c:pt idx="19">
                  <c:v>882614.31964306498</c:v>
                </c:pt>
                <c:pt idx="20">
                  <c:v>882614.31964306498</c:v>
                </c:pt>
                <c:pt idx="21">
                  <c:v>882614.31964306498</c:v>
                </c:pt>
                <c:pt idx="22">
                  <c:v>882614.31964306498</c:v>
                </c:pt>
                <c:pt idx="23">
                  <c:v>882614.31964306498</c:v>
                </c:pt>
                <c:pt idx="24">
                  <c:v>882614.31964306498</c:v>
                </c:pt>
                <c:pt idx="25">
                  <c:v>882614.31964306498</c:v>
                </c:pt>
                <c:pt idx="26">
                  <c:v>882614.31964306498</c:v>
                </c:pt>
                <c:pt idx="27">
                  <c:v>882614.31964306498</c:v>
                </c:pt>
                <c:pt idx="28">
                  <c:v>882614.31964306498</c:v>
                </c:pt>
                <c:pt idx="29">
                  <c:v>882614.31964306498</c:v>
                </c:pt>
                <c:pt idx="30">
                  <c:v>882614.31964306498</c:v>
                </c:pt>
                <c:pt idx="31">
                  <c:v>882614.31964306498</c:v>
                </c:pt>
                <c:pt idx="32">
                  <c:v>882614.31964306498</c:v>
                </c:pt>
                <c:pt idx="33">
                  <c:v>882614.31964306498</c:v>
                </c:pt>
                <c:pt idx="34">
                  <c:v>882614.31964306498</c:v>
                </c:pt>
                <c:pt idx="35">
                  <c:v>882614.31964306498</c:v>
                </c:pt>
                <c:pt idx="36">
                  <c:v>882614.31964306498</c:v>
                </c:pt>
                <c:pt idx="37">
                  <c:v>882614.31964306498</c:v>
                </c:pt>
                <c:pt idx="38">
                  <c:v>882614.31964306498</c:v>
                </c:pt>
                <c:pt idx="39">
                  <c:v>882614.31964306498</c:v>
                </c:pt>
                <c:pt idx="40">
                  <c:v>882614.31964306498</c:v>
                </c:pt>
                <c:pt idx="41">
                  <c:v>882614.31964306498</c:v>
                </c:pt>
                <c:pt idx="42">
                  <c:v>882614.31964306498</c:v>
                </c:pt>
                <c:pt idx="43">
                  <c:v>882614.31964306498</c:v>
                </c:pt>
                <c:pt idx="44">
                  <c:v>882614.31964306498</c:v>
                </c:pt>
                <c:pt idx="45">
                  <c:v>882614.31964306498</c:v>
                </c:pt>
                <c:pt idx="46">
                  <c:v>882614.31964306498</c:v>
                </c:pt>
                <c:pt idx="47">
                  <c:v>882614.31964306498</c:v>
                </c:pt>
                <c:pt idx="48">
                  <c:v>882614.31964306498</c:v>
                </c:pt>
                <c:pt idx="49">
                  <c:v>882614.31964306498</c:v>
                </c:pt>
                <c:pt idx="50">
                  <c:v>882614.31964306498</c:v>
                </c:pt>
                <c:pt idx="51">
                  <c:v>882614.31964306498</c:v>
                </c:pt>
                <c:pt idx="52">
                  <c:v>882614.31964306498</c:v>
                </c:pt>
                <c:pt idx="53">
                  <c:v>882614.31964306498</c:v>
                </c:pt>
                <c:pt idx="54">
                  <c:v>882614.31964306498</c:v>
                </c:pt>
                <c:pt idx="55">
                  <c:v>882614.31964306498</c:v>
                </c:pt>
                <c:pt idx="56">
                  <c:v>882614.31964306498</c:v>
                </c:pt>
                <c:pt idx="57">
                  <c:v>882614.31964306498</c:v>
                </c:pt>
                <c:pt idx="58">
                  <c:v>882614.31964306498</c:v>
                </c:pt>
                <c:pt idx="59">
                  <c:v>882614.31964306498</c:v>
                </c:pt>
                <c:pt idx="60">
                  <c:v>882614.31964306498</c:v>
                </c:pt>
                <c:pt idx="61">
                  <c:v>882614.31964306498</c:v>
                </c:pt>
                <c:pt idx="62">
                  <c:v>882614.31964306498</c:v>
                </c:pt>
                <c:pt idx="63">
                  <c:v>882614.31964306498</c:v>
                </c:pt>
                <c:pt idx="64">
                  <c:v>882614.31964306498</c:v>
                </c:pt>
                <c:pt idx="65">
                  <c:v>882614.31964306498</c:v>
                </c:pt>
                <c:pt idx="66">
                  <c:v>882614.31964306498</c:v>
                </c:pt>
                <c:pt idx="67">
                  <c:v>882614.31964306498</c:v>
                </c:pt>
                <c:pt idx="68">
                  <c:v>882614.31964306498</c:v>
                </c:pt>
                <c:pt idx="69">
                  <c:v>882614.31964306498</c:v>
                </c:pt>
                <c:pt idx="70">
                  <c:v>882614.31964306498</c:v>
                </c:pt>
                <c:pt idx="71">
                  <c:v>882614.31964306498</c:v>
                </c:pt>
                <c:pt idx="72">
                  <c:v>882614.31964306498</c:v>
                </c:pt>
                <c:pt idx="73">
                  <c:v>882614.31964306498</c:v>
                </c:pt>
              </c:numCache>
            </c:numRef>
          </c:xVal>
          <c:yVal>
            <c:numRef>
              <c:f>市区町村別_年齢調整医療費!$J$5:$J$78</c:f>
              <c:numCache>
                <c:formatCode>#,##0_ </c:formatCod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03D7-49A7-9530-E68E9ADADF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8022784"/>
        <c:axId val="448022208"/>
      </c:scatterChart>
      <c:catAx>
        <c:axId val="44782745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>
            <a:solidFill>
              <a:srgbClr val="7F7F7F"/>
            </a:solidFill>
          </a:ln>
        </c:spPr>
        <c:crossAx val="448021632"/>
        <c:crosses val="autoZero"/>
        <c:auto val="1"/>
        <c:lblAlgn val="ctr"/>
        <c:lblOffset val="100"/>
        <c:noMultiLvlLbl val="0"/>
      </c:catAx>
      <c:valAx>
        <c:axId val="448021632"/>
        <c:scaling>
          <c:orientation val="minMax"/>
          <c:min val="0"/>
        </c:scaling>
        <c:delete val="0"/>
        <c:axPos val="t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(</a:t>
                </a:r>
                <a:r>
                  <a:rPr lang="ja-JP"/>
                  <a:t>円</a:t>
                </a:r>
                <a:r>
                  <a:rPr lang="en-US"/>
                  <a:t>)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88980772946859898"/>
              <c:y val="2.8458856682769727E-2"/>
            </c:manualLayout>
          </c:layout>
          <c:overlay val="0"/>
        </c:title>
        <c:numFmt formatCode="#,##0_ " sourceLinked="0"/>
        <c:majorTickMark val="out"/>
        <c:minorTickMark val="none"/>
        <c:tickLblPos val="nextTo"/>
        <c:spPr>
          <a:ln>
            <a:solidFill>
              <a:srgbClr val="7F7F7F"/>
            </a:solidFill>
          </a:ln>
        </c:spPr>
        <c:crossAx val="447827456"/>
        <c:crosses val="autoZero"/>
        <c:crossBetween val="between"/>
      </c:valAx>
      <c:valAx>
        <c:axId val="448022208"/>
        <c:scaling>
          <c:orientation val="minMax"/>
          <c:max val="50"/>
          <c:min val="0"/>
        </c:scaling>
        <c:delete val="1"/>
        <c:axPos val="r"/>
        <c:numFmt formatCode="#,##0_ " sourceLinked="1"/>
        <c:majorTickMark val="out"/>
        <c:minorTickMark val="none"/>
        <c:tickLblPos val="nextTo"/>
        <c:crossAx val="448022784"/>
        <c:crosses val="max"/>
        <c:crossBetween val="midCat"/>
      </c:valAx>
      <c:valAx>
        <c:axId val="448022784"/>
        <c:scaling>
          <c:orientation val="minMax"/>
        </c:scaling>
        <c:delete val="1"/>
        <c:axPos val="b"/>
        <c:numFmt formatCode="#,##0_ " sourceLinked="1"/>
        <c:majorTickMark val="out"/>
        <c:minorTickMark val="none"/>
        <c:tickLblPos val="nextTo"/>
        <c:crossAx val="448022208"/>
        <c:crosses val="autoZero"/>
        <c:crossBetween val="midCat"/>
      </c:valAx>
      <c:spPr>
        <a:ln>
          <a:solidFill>
            <a:srgbClr val="7F7F7F"/>
          </a:solidFill>
        </a:ln>
      </c:spPr>
    </c:plotArea>
    <c:legend>
      <c:legendPos val="r"/>
      <c:layout>
        <c:manualLayout>
          <c:xMode val="edge"/>
          <c:yMode val="edge"/>
          <c:x val="0.17252727568078444"/>
          <c:y val="1.2600679816983661E-2"/>
          <c:w val="0.61498862897985707"/>
          <c:h val="3.3575221486346195E-2"/>
        </c:manualLayout>
      </c:layout>
      <c:overlay val="0"/>
      <c:spPr>
        <a:ln>
          <a:solidFill>
            <a:srgbClr val="7F7F7F"/>
          </a:solidFill>
        </a:ln>
      </c:spPr>
    </c:legend>
    <c:plotVisOnly val="0"/>
    <c:dispBlanksAs val="gap"/>
    <c:showDLblsOverMax val="0"/>
  </c:chart>
  <c:spPr>
    <a:ln>
      <a:solidFill>
        <a:srgbClr val="7F7F7F"/>
      </a:solidFill>
    </a:ln>
  </c:spPr>
  <c:txPr>
    <a:bodyPr/>
    <a:lstStyle/>
    <a:p>
      <a:pPr>
        <a:defRPr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81595692608907"/>
          <c:y val="7.9407769756184382E-2"/>
          <c:w val="0.7862756975036711"/>
          <c:h val="0.8811807163065843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地区別_医療費!$R$4</c:f>
              <c:strCache>
                <c:ptCount val="1"/>
                <c:pt idx="0">
                  <c:v>被保険者一人当たりの医療費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dLbls>
            <c:dLbl>
              <c:idx val="2"/>
              <c:layout>
                <c:manualLayout>
                  <c:x val="3.3998308115689374E-3"/>
                  <c:y val="7.654320231107351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05A-4E27-AF7F-BC58333E618E}"/>
                </c:ext>
              </c:extLst>
            </c:dLbl>
            <c:dLbl>
              <c:idx val="3"/>
              <c:layout>
                <c:manualLayout>
                  <c:x val="6.7996616231381238E-3"/>
                  <c:y val="8.2187637664293094E-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05A-4E27-AF7F-BC58333E618E}"/>
                </c:ext>
              </c:extLst>
            </c:dLbl>
            <c:dLbl>
              <c:idx val="4"/>
              <c:layout>
                <c:manualLayout>
                  <c:x val="3.0676328502415459E-2"/>
                  <c:y val="1.0080158730159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E54-4421-A6C7-228BA0E75560}"/>
                </c:ext>
              </c:extLst>
            </c:dLbl>
            <c:dLbl>
              <c:idx val="5"/>
              <c:layout>
                <c:manualLayout>
                  <c:x val="3.1711854969106924E-2"/>
                  <c:y val="1.0082779388656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E54-4421-A6C7-228BA0E75560}"/>
                </c:ext>
              </c:extLst>
            </c:dLbl>
            <c:dLbl>
              <c:idx val="6"/>
              <c:layout>
                <c:manualLayout>
                  <c:x val="3.2913440842943877E-2"/>
                  <c:y val="2.4656291299287924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E54-4421-A6C7-228BA0E75560}"/>
                </c:ext>
              </c:extLst>
            </c:dLbl>
            <c:dLbl>
              <c:idx val="7"/>
              <c:layout>
                <c:manualLayout>
                  <c:x val="3.324566053090889E-2"/>
                  <c:y val="1.6437527548167257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E54-4421-A6C7-228BA0E75560}"/>
                </c:ext>
              </c:extLst>
            </c:dLbl>
            <c:dLbl>
              <c:idx val="9"/>
              <c:layout>
                <c:manualLayout>
                  <c:x val="1.875479945655384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91E-4AA0-AE64-CC5B7BE9210D}"/>
                </c:ext>
              </c:extLst>
            </c:dLbl>
            <c:dLbl>
              <c:idx val="10"/>
              <c:layout>
                <c:manualLayout>
                  <c:x val="2.813219918483076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91E-4AA0-AE64-CC5B7BE9210D}"/>
                </c:ext>
              </c:extLst>
            </c:dLbl>
            <c:dLbl>
              <c:idx val="11"/>
              <c:layout>
                <c:manualLayout>
                  <c:x val="8.43965975544922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91E-4AA0-AE64-CC5B7BE9210D}"/>
                </c:ext>
              </c:extLst>
            </c:dLbl>
            <c:dLbl>
              <c:idx val="12"/>
              <c:layout>
                <c:manualLayout>
                  <c:x val="2.813219918483076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91E-4AA0-AE64-CC5B7BE9210D}"/>
                </c:ext>
              </c:extLst>
            </c:dLbl>
            <c:dLbl>
              <c:idx val="14"/>
              <c:layout>
                <c:manualLayout>
                  <c:x val="2.438123929351999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91E-4AA0-AE64-CC5B7BE9210D}"/>
                </c:ext>
              </c:extLst>
            </c:dLbl>
            <c:dLbl>
              <c:idx val="25"/>
              <c:layout>
                <c:manualLayout>
                  <c:x val="3.844733888593537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91E-4AA0-AE64-CC5B7BE9210D}"/>
                </c:ext>
              </c:extLst>
            </c:dLbl>
            <c:dLbl>
              <c:idx val="26"/>
              <c:layout>
                <c:manualLayout>
                  <c:x val="2.625671923917537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91E-4AA0-AE64-CC5B7BE9210D}"/>
                </c:ext>
              </c:extLst>
            </c:dLbl>
            <c:dLbl>
              <c:idx val="27"/>
              <c:layout>
                <c:manualLayout>
                  <c:x val="3.469637899462461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91E-4AA0-AE64-CC5B7BE9210D}"/>
                </c:ext>
              </c:extLst>
            </c:dLbl>
            <c:dLbl>
              <c:idx val="29"/>
              <c:layout>
                <c:manualLayout>
                  <c:x val="7.501919782621537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91E-4AA0-AE64-CC5B7BE9210D}"/>
                </c:ext>
              </c:extLst>
            </c:dLbl>
            <c:dLbl>
              <c:idx val="31"/>
              <c:layout>
                <c:manualLayout>
                  <c:x val="1.875479945655384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91E-4AA0-AE64-CC5B7BE9210D}"/>
                </c:ext>
              </c:extLst>
            </c:dLbl>
            <c:dLbl>
              <c:idx val="33"/>
              <c:layout>
                <c:manualLayout>
                  <c:x val="2.813219918483076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91E-4AA0-AE64-CC5B7BE9210D}"/>
                </c:ext>
              </c:extLst>
            </c:dLbl>
            <c:dLbl>
              <c:idx val="36"/>
              <c:layout>
                <c:manualLayout>
                  <c:x val="2.531897926634768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91E-4AA0-AE64-CC5B7BE9210D}"/>
                </c:ext>
              </c:extLst>
            </c:dLbl>
            <c:dLbl>
              <c:idx val="37"/>
              <c:layout>
                <c:manualLayout>
                  <c:x val="4.876247858703999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91E-4AA0-AE64-CC5B7BE9210D}"/>
                </c:ext>
              </c:extLst>
            </c:dLbl>
            <c:dLbl>
              <c:idx val="38"/>
              <c:layout>
                <c:manualLayout>
                  <c:x val="4.594925866855691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91E-4AA0-AE64-CC5B7BE9210D}"/>
                </c:ext>
              </c:extLst>
            </c:dLbl>
            <c:dLbl>
              <c:idx val="39"/>
              <c:layout>
                <c:manualLayout>
                  <c:x val="1.687931951089845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91E-4AA0-AE64-CC5B7BE9210D}"/>
                </c:ext>
              </c:extLst>
            </c:dLbl>
            <c:dLbl>
              <c:idx val="40"/>
              <c:layout>
                <c:manualLayout>
                  <c:x val="-2.813219918483076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91E-4AA0-AE64-CC5B7BE9210D}"/>
                </c:ext>
              </c:extLst>
            </c:dLbl>
            <c:dLbl>
              <c:idx val="41"/>
              <c:layout>
                <c:manualLayout>
                  <c:x val="2.156801937503691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91E-4AA0-AE64-CC5B7BE9210D}"/>
                </c:ext>
              </c:extLst>
            </c:dLbl>
            <c:dLbl>
              <c:idx val="42"/>
              <c:layout>
                <c:manualLayout>
                  <c:x val="4.782473861421229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91E-4AA0-AE64-CC5B7BE9210D}"/>
                </c:ext>
              </c:extLst>
            </c:dLbl>
            <c:dLbl>
              <c:idx val="43"/>
              <c:layout>
                <c:manualLayout>
                  <c:x val="5.251343847835075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91E-4AA0-AE64-CC5B7BE9210D}"/>
                </c:ext>
              </c:extLst>
            </c:dLbl>
            <c:dLbl>
              <c:idx val="44"/>
              <c:layout>
                <c:manualLayout>
                  <c:x val="2.531897926634768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91E-4AA0-AE64-CC5B7BE9210D}"/>
                </c:ext>
              </c:extLst>
            </c:dLbl>
            <c:dLbl>
              <c:idx val="45"/>
              <c:layout>
                <c:manualLayout>
                  <c:x val="8.43965975544922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91E-4AA0-AE64-CC5B7BE9210D}"/>
                </c:ext>
              </c:extLst>
            </c:dLbl>
            <c:dLbl>
              <c:idx val="47"/>
              <c:layout>
                <c:manualLayout>
                  <c:x val="2.438123929351999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91E-4AA0-AE64-CC5B7BE9210D}"/>
                </c:ext>
              </c:extLst>
            </c:dLbl>
            <c:dLbl>
              <c:idx val="49"/>
              <c:layout>
                <c:manualLayout>
                  <c:x val="3.469637899462461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291E-4AA0-AE64-CC5B7BE9210D}"/>
                </c:ext>
              </c:extLst>
            </c:dLbl>
            <c:dLbl>
              <c:idx val="51"/>
              <c:layout>
                <c:manualLayout>
                  <c:x val="1.875479945655384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291E-4AA0-AE64-CC5B7BE9210D}"/>
                </c:ext>
              </c:extLst>
            </c:dLbl>
            <c:dLbl>
              <c:idx val="52"/>
              <c:layout>
                <c:manualLayout>
                  <c:x val="1.031513970110461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291E-4AA0-AE64-CC5B7BE9210D}"/>
                </c:ext>
              </c:extLst>
            </c:dLbl>
            <c:dLbl>
              <c:idx val="56"/>
              <c:layout>
                <c:manualLayout>
                  <c:x val="-5.626439836966153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291E-4AA0-AE64-CC5B7BE9210D}"/>
                </c:ext>
              </c:extLst>
            </c:dLbl>
            <c:numFmt formatCode="#,##0_ 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地区別_医療費!$R$6:$R$13</c:f>
              <c:strCache>
                <c:ptCount val="8"/>
                <c:pt idx="0">
                  <c:v>泉州医療圏</c:v>
                </c:pt>
                <c:pt idx="1">
                  <c:v>大阪市医療圏</c:v>
                </c:pt>
                <c:pt idx="2">
                  <c:v>堺市医療圏</c:v>
                </c:pt>
                <c:pt idx="3">
                  <c:v>三島医療圏</c:v>
                </c:pt>
                <c:pt idx="4">
                  <c:v>豊能医療圏</c:v>
                </c:pt>
                <c:pt idx="5">
                  <c:v>南河内医療圏</c:v>
                </c:pt>
                <c:pt idx="6">
                  <c:v>北河内医療圏</c:v>
                </c:pt>
                <c:pt idx="7">
                  <c:v>中河内医療圏</c:v>
                </c:pt>
              </c:strCache>
            </c:strRef>
          </c:cat>
          <c:val>
            <c:numRef>
              <c:f>地区別_医療費!$S$6:$S$13</c:f>
              <c:numCache>
                <c:formatCode>#,##0_ </c:formatCode>
                <c:ptCount val="8"/>
                <c:pt idx="0">
                  <c:v>917936.29510987306</c:v>
                </c:pt>
                <c:pt idx="1">
                  <c:v>914091.42398767883</c:v>
                </c:pt>
                <c:pt idx="2">
                  <c:v>873821.72489082965</c:v>
                </c:pt>
                <c:pt idx="3">
                  <c:v>868146.11571003892</c:v>
                </c:pt>
                <c:pt idx="4">
                  <c:v>834603.3735530437</c:v>
                </c:pt>
                <c:pt idx="5">
                  <c:v>829117.62328189355</c:v>
                </c:pt>
                <c:pt idx="6">
                  <c:v>828911.0930323127</c:v>
                </c:pt>
                <c:pt idx="7">
                  <c:v>827519.15898829268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291E-4AA0-AE64-CC5B7BE921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0782976"/>
        <c:axId val="349886080"/>
      </c:barChart>
      <c:scatterChart>
        <c:scatterStyle val="lineMarker"/>
        <c:varyColors val="0"/>
        <c:ser>
          <c:idx val="1"/>
          <c:order val="1"/>
          <c:tx>
            <c:v>広域連合全体</c:v>
          </c:tx>
          <c:spPr>
            <a:ln w="28575">
              <a:solidFill>
                <a:srgbClr val="BE4B48"/>
              </a:solidFill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E54-4421-A6C7-228BA0E7556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E54-4421-A6C7-228BA0E7556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E54-4421-A6C7-228BA0E7556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E54-4421-A6C7-228BA0E7556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E54-4421-A6C7-228BA0E75560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E54-4421-A6C7-228BA0E75560}"/>
                </c:ext>
              </c:extLst>
            </c:dLbl>
            <c:dLbl>
              <c:idx val="6"/>
              <c:layout>
                <c:manualLayout>
                  <c:x val="1.3513658217952002E-3"/>
                  <c:y val="-0.86459636007390317"/>
                </c:manualLayout>
              </c:layout>
              <c:showLegendKey val="0"/>
              <c:showVal val="0"/>
              <c:showCatName val="1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E54-4421-A6C7-228BA0E7556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地区別_医療費!$AE$6:$AE$13</c:f>
              <c:numCache>
                <c:formatCode>General</c:formatCode>
                <c:ptCount val="8"/>
                <c:pt idx="0">
                  <c:v>882614.31964306522</c:v>
                </c:pt>
                <c:pt idx="1">
                  <c:v>882614.31964306522</c:v>
                </c:pt>
                <c:pt idx="2">
                  <c:v>882614.31964306522</c:v>
                </c:pt>
                <c:pt idx="3">
                  <c:v>882614.31964306522</c:v>
                </c:pt>
                <c:pt idx="4">
                  <c:v>882614.31964306522</c:v>
                </c:pt>
                <c:pt idx="5">
                  <c:v>882614.31964306522</c:v>
                </c:pt>
                <c:pt idx="6">
                  <c:v>882614.31964306522</c:v>
                </c:pt>
                <c:pt idx="7">
                  <c:v>882614.31964306522</c:v>
                </c:pt>
              </c:numCache>
            </c:numRef>
          </c:xVal>
          <c:yVal>
            <c:numRef>
              <c:f>地区別_医療費!$AJ$6:$AJ$13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291E-4AA0-AE64-CC5B7BE921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9887232"/>
        <c:axId val="349886656"/>
      </c:scatterChart>
      <c:catAx>
        <c:axId val="35078297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>
            <a:solidFill>
              <a:srgbClr val="7F7F7F"/>
            </a:solidFill>
          </a:ln>
        </c:spPr>
        <c:crossAx val="349886080"/>
        <c:crosses val="autoZero"/>
        <c:auto val="1"/>
        <c:lblAlgn val="ctr"/>
        <c:lblOffset val="100"/>
        <c:noMultiLvlLbl val="0"/>
      </c:catAx>
      <c:valAx>
        <c:axId val="349886080"/>
        <c:scaling>
          <c:orientation val="minMax"/>
          <c:max val="1200000"/>
          <c:min val="0"/>
        </c:scaling>
        <c:delete val="0"/>
        <c:axPos val="t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(</a:t>
                </a:r>
                <a:r>
                  <a:rPr lang="ja-JP"/>
                  <a:t>円</a:t>
                </a:r>
                <a:r>
                  <a:rPr lang="en-US"/>
                  <a:t>)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91388401559454191"/>
              <c:y val="3.1494582690329218E-2"/>
            </c:manualLayout>
          </c:layout>
          <c:overlay val="0"/>
        </c:title>
        <c:numFmt formatCode="#,##0_ " sourceLinked="0"/>
        <c:majorTickMark val="out"/>
        <c:minorTickMark val="none"/>
        <c:tickLblPos val="nextTo"/>
        <c:spPr>
          <a:ln>
            <a:solidFill>
              <a:srgbClr val="7F7F7F"/>
            </a:solidFill>
          </a:ln>
        </c:spPr>
        <c:crossAx val="350782976"/>
        <c:crosses val="autoZero"/>
        <c:crossBetween val="between"/>
      </c:valAx>
      <c:valAx>
        <c:axId val="349886656"/>
        <c:scaling>
          <c:orientation val="minMax"/>
          <c:max val="50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349887232"/>
        <c:crosses val="max"/>
        <c:crossBetween val="midCat"/>
      </c:valAx>
      <c:valAx>
        <c:axId val="3498872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49886656"/>
        <c:crosses val="autoZero"/>
        <c:crossBetween val="midCat"/>
      </c:valAx>
      <c:spPr>
        <a:ln>
          <a:solidFill>
            <a:srgbClr val="7F7F7F"/>
          </a:solidFill>
        </a:ln>
      </c:spPr>
    </c:plotArea>
    <c:legend>
      <c:legendPos val="r"/>
      <c:layout>
        <c:manualLayout>
          <c:xMode val="edge"/>
          <c:yMode val="edge"/>
          <c:x val="0.17252727568078444"/>
          <c:y val="1.2600679816983661E-2"/>
          <c:w val="0.61498862897985707"/>
          <c:h val="3.3575221486346195E-2"/>
        </c:manualLayout>
      </c:layout>
      <c:overlay val="0"/>
      <c:spPr>
        <a:ln>
          <a:solidFill>
            <a:srgbClr val="7F7F7F"/>
          </a:solidFill>
        </a:ln>
      </c:spPr>
    </c:legend>
    <c:plotVisOnly val="0"/>
    <c:dispBlanksAs val="gap"/>
    <c:showDLblsOverMax val="0"/>
  </c:chart>
  <c:spPr>
    <a:ln>
      <a:solidFill>
        <a:srgbClr val="7F7F7F"/>
      </a:solidFill>
    </a:ln>
  </c:spPr>
  <c:txPr>
    <a:bodyPr/>
    <a:lstStyle/>
    <a:p>
      <a:pPr>
        <a:defRPr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81240822320116"/>
          <c:y val="7.2786609996886034E-2"/>
          <c:w val="0.79846610376896721"/>
          <c:h val="0.8951210455246914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地区別_医療費!$T$4</c:f>
              <c:strCache>
                <c:ptCount val="1"/>
                <c:pt idx="0">
                  <c:v>レセプト一件当たりの医療費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-5.1114764721152863E-3"/>
                  <c:y val="1.9135800577768379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E66-4420-A586-5E8516276F3A}"/>
                </c:ext>
              </c:extLst>
            </c:dLbl>
            <c:dLbl>
              <c:idx val="3"/>
              <c:layout>
                <c:manualLayout>
                  <c:x val="3.4076509814101904E-3"/>
                  <c:y val="7.6543202311073518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E66-4420-A586-5E8516276F3A}"/>
                </c:ext>
              </c:extLst>
            </c:dLbl>
            <c:dLbl>
              <c:idx val="4"/>
              <c:layout>
                <c:manualLayout>
                  <c:x val="5.1114764721152863E-3"/>
                  <c:y val="8.2187637740836285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E66-4420-A586-5E8516276F3A}"/>
                </c:ext>
              </c:extLst>
            </c:dLbl>
            <c:dLbl>
              <c:idx val="5"/>
              <c:layout>
                <c:manualLayout>
                  <c:x val="6.815301962820380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E66-4420-A586-5E8516276F3A}"/>
                </c:ext>
              </c:extLst>
            </c:dLbl>
            <c:dLbl>
              <c:idx val="6"/>
              <c:layout>
                <c:manualLayout>
                  <c:x val="3.2372684323396808E-2"/>
                  <c:y val="8.2187637664293094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E66-4420-A586-5E8516276F3A}"/>
                </c:ext>
              </c:extLst>
            </c:dLbl>
            <c:dLbl>
              <c:idx val="7"/>
              <c:layout>
                <c:manualLayout>
                  <c:x val="5.1114764721152735E-2"/>
                  <c:y val="1.5308640462214704E-1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E66-4420-A586-5E8516276F3A}"/>
                </c:ext>
              </c:extLst>
            </c:dLbl>
            <c:numFmt formatCode="#,##0_ 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地区別_医療費!$T$6:$T$13</c:f>
              <c:strCache>
                <c:ptCount val="8"/>
                <c:pt idx="0">
                  <c:v>泉州医療圏</c:v>
                </c:pt>
                <c:pt idx="1">
                  <c:v>堺市医療圏</c:v>
                </c:pt>
                <c:pt idx="2">
                  <c:v>大阪市医療圏</c:v>
                </c:pt>
                <c:pt idx="3">
                  <c:v>北河内医療圏</c:v>
                </c:pt>
                <c:pt idx="4">
                  <c:v>南河内医療圏</c:v>
                </c:pt>
                <c:pt idx="5">
                  <c:v>三島医療圏</c:v>
                </c:pt>
                <c:pt idx="6">
                  <c:v>中河内医療圏</c:v>
                </c:pt>
                <c:pt idx="7">
                  <c:v>豊能医療圏</c:v>
                </c:pt>
              </c:strCache>
            </c:strRef>
          </c:cat>
          <c:val>
            <c:numRef>
              <c:f>地区別_医療費!$U$6:$U$13</c:f>
              <c:numCache>
                <c:formatCode>#,##0_ </c:formatCode>
                <c:ptCount val="8"/>
                <c:pt idx="0">
                  <c:v>37240.817260710959</c:v>
                </c:pt>
                <c:pt idx="1">
                  <c:v>35485.841255951236</c:v>
                </c:pt>
                <c:pt idx="2">
                  <c:v>34432.757060206401</c:v>
                </c:pt>
                <c:pt idx="3">
                  <c:v>33444.261349981884</c:v>
                </c:pt>
                <c:pt idx="4">
                  <c:v>33331.193855917831</c:v>
                </c:pt>
                <c:pt idx="5">
                  <c:v>33188.137217157113</c:v>
                </c:pt>
                <c:pt idx="6">
                  <c:v>31945.721795497499</c:v>
                </c:pt>
                <c:pt idx="7">
                  <c:v>30946.832696276047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F51-476A-A2B5-9E722BBFB6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0782464"/>
        <c:axId val="386803968"/>
      </c:barChart>
      <c:scatterChart>
        <c:scatterStyle val="lineMarker"/>
        <c:varyColors val="0"/>
        <c:ser>
          <c:idx val="1"/>
          <c:order val="1"/>
          <c:tx>
            <c:v>広域連合全体</c:v>
          </c:tx>
          <c:spPr>
            <a:ln w="28575" cmpd="sng">
              <a:solidFill>
                <a:srgbClr val="BE4B48"/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16-9F51-476A-A2B5-9E722BBFB642}"/>
              </c:ext>
            </c:extLst>
          </c:dPt>
          <c:dLbls>
            <c:dLbl>
              <c:idx val="0"/>
              <c:layout>
                <c:manualLayout>
                  <c:x val="6.2161037689670911E-3"/>
                  <c:y val="-0.87463228202160492"/>
                </c:manualLayout>
              </c:layout>
              <c:showLegendKey val="0"/>
              <c:showVal val="0"/>
              <c:showCatName val="1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5F1-4641-9D2C-62A2DEC2914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地区別_医療費!$AF$6:$AF$13</c:f>
              <c:numCache>
                <c:formatCode>General</c:formatCode>
                <c:ptCount val="8"/>
                <c:pt idx="0">
                  <c:v>33813.295527649447</c:v>
                </c:pt>
                <c:pt idx="1">
                  <c:v>33813.295527649447</c:v>
                </c:pt>
                <c:pt idx="2">
                  <c:v>33813.295527649447</c:v>
                </c:pt>
                <c:pt idx="3">
                  <c:v>33813.295527649447</c:v>
                </c:pt>
                <c:pt idx="4">
                  <c:v>33813.295527649447</c:v>
                </c:pt>
                <c:pt idx="5">
                  <c:v>33813.295527649447</c:v>
                </c:pt>
                <c:pt idx="6">
                  <c:v>33813.295527649447</c:v>
                </c:pt>
                <c:pt idx="7">
                  <c:v>33813.295527649447</c:v>
                </c:pt>
              </c:numCache>
            </c:numRef>
          </c:xVal>
          <c:yVal>
            <c:numRef>
              <c:f>地区別_医療費!$AJ$6:$AJ$13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9F51-476A-A2B5-9E722BBFB6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6805120"/>
        <c:axId val="386804544"/>
      </c:scatterChart>
      <c:catAx>
        <c:axId val="35078246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>
            <a:solidFill>
              <a:srgbClr val="7F7F7F"/>
            </a:solidFill>
          </a:ln>
        </c:spPr>
        <c:crossAx val="386803968"/>
        <c:crossesAt val="0"/>
        <c:auto val="1"/>
        <c:lblAlgn val="ctr"/>
        <c:lblOffset val="100"/>
        <c:noMultiLvlLbl val="0"/>
      </c:catAx>
      <c:valAx>
        <c:axId val="386803968"/>
        <c:scaling>
          <c:orientation val="minMax"/>
          <c:min val="0"/>
        </c:scaling>
        <c:delete val="0"/>
        <c:axPos val="t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(</a:t>
                </a:r>
                <a:r>
                  <a:rPr lang="ja-JP"/>
                  <a:t>円</a:t>
                </a:r>
                <a:r>
                  <a:rPr lang="en-US"/>
                  <a:t>)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88862691239884239"/>
              <c:y val="2.0472527649176956E-2"/>
            </c:manualLayout>
          </c:layout>
          <c:overlay val="0"/>
        </c:title>
        <c:numFmt formatCode="#,##0_ " sourceLinked="0"/>
        <c:majorTickMark val="out"/>
        <c:minorTickMark val="none"/>
        <c:tickLblPos val="nextTo"/>
        <c:spPr>
          <a:ln>
            <a:solidFill>
              <a:srgbClr val="7F7F7F"/>
            </a:solidFill>
          </a:ln>
        </c:spPr>
        <c:crossAx val="350782464"/>
        <c:crosses val="autoZero"/>
        <c:crossBetween val="between"/>
      </c:valAx>
      <c:valAx>
        <c:axId val="386804544"/>
        <c:scaling>
          <c:orientation val="minMax"/>
          <c:max val="50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386805120"/>
        <c:crosses val="max"/>
        <c:crossBetween val="midCat"/>
      </c:valAx>
      <c:valAx>
        <c:axId val="3868051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6804544"/>
        <c:crosses val="autoZero"/>
        <c:crossBetween val="midCat"/>
      </c:valAx>
      <c:spPr>
        <a:ln>
          <a:solidFill>
            <a:srgbClr val="7F7F7F"/>
          </a:solidFill>
        </a:ln>
      </c:spPr>
    </c:plotArea>
    <c:legend>
      <c:legendPos val="r"/>
      <c:layout>
        <c:manualLayout>
          <c:xMode val="edge"/>
          <c:yMode val="edge"/>
          <c:x val="0.1681161835748792"/>
          <c:y val="1.5431825396825395E-2"/>
          <c:w val="0.63560202906255536"/>
          <c:h val="3.4145960419188395E-2"/>
        </c:manualLayout>
      </c:layout>
      <c:overlay val="1"/>
      <c:spPr>
        <a:ln>
          <a:solidFill>
            <a:srgbClr val="7F7F7F"/>
          </a:solidFill>
        </a:ln>
      </c:spPr>
    </c:legend>
    <c:plotVisOnly val="0"/>
    <c:dispBlanksAs val="gap"/>
    <c:showDLblsOverMax val="0"/>
  </c:chart>
  <c:spPr>
    <a:ln>
      <a:solidFill>
        <a:srgbClr val="7F7F7F"/>
      </a:solidFill>
    </a:ln>
  </c:spPr>
  <c:txPr>
    <a:bodyPr/>
    <a:lstStyle/>
    <a:p>
      <a:pPr>
        <a:defRPr sz="100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70772946859904"/>
          <c:y val="7.8162778672273808E-2"/>
          <c:w val="0.78938381642512079"/>
          <c:h val="0.8875294978137859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地区別_医療費!$V$4</c:f>
              <c:strCache>
                <c:ptCount val="1"/>
                <c:pt idx="0">
                  <c:v>患者一人当たりの医療費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4.0642701874992063E-3"/>
                  <c:y val="2.4656291301201504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59A-485B-8AFD-CFCA90A48DE5}"/>
                </c:ext>
              </c:extLst>
            </c:dLbl>
            <c:dLbl>
              <c:idx val="3"/>
              <c:layout>
                <c:manualLayout>
                  <c:x val="4.5770556929765262E-2"/>
                  <c:y val="8.2187637664293094E-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59A-485B-8AFD-CFCA90A48DE5}"/>
                </c:ext>
              </c:extLst>
            </c:dLbl>
            <c:dLbl>
              <c:idx val="10"/>
              <c:layout>
                <c:manualLayout>
                  <c:x val="1.594157953807076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FF0-41C7-A68A-83D82B8BA102}"/>
                </c:ext>
              </c:extLst>
            </c:dLbl>
            <c:dLbl>
              <c:idx val="11"/>
              <c:layout>
                <c:manualLayout>
                  <c:x val="1.406609959241538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FF0-41C7-A68A-83D82B8BA102}"/>
                </c:ext>
              </c:extLst>
            </c:dLbl>
            <c:dLbl>
              <c:idx val="12"/>
              <c:layout>
                <c:manualLayout>
                  <c:x val="2.813219918483076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FF0-41C7-A68A-83D82B8BA102}"/>
                </c:ext>
              </c:extLst>
            </c:dLbl>
            <c:dLbl>
              <c:idx val="13"/>
              <c:layout>
                <c:manualLayout>
                  <c:x val="1.219061964675999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FF0-41C7-A68A-83D82B8BA102}"/>
                </c:ext>
              </c:extLst>
            </c:dLbl>
            <c:dLbl>
              <c:idx val="14"/>
              <c:layout>
                <c:manualLayout>
                  <c:x val="1.594157953807076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FF0-41C7-A68A-83D82B8BA102}"/>
                </c:ext>
              </c:extLst>
            </c:dLbl>
            <c:dLbl>
              <c:idx val="15"/>
              <c:layout>
                <c:manualLayout>
                  <c:x val="1.500383956524307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FF0-41C7-A68A-83D82B8BA102}"/>
                </c:ext>
              </c:extLst>
            </c:dLbl>
            <c:dLbl>
              <c:idx val="26"/>
              <c:layout>
                <c:manualLayout>
                  <c:x val="5.626439836966153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FF0-41C7-A68A-83D82B8BA102}"/>
                </c:ext>
              </c:extLst>
            </c:dLbl>
            <c:dLbl>
              <c:idx val="27"/>
              <c:layout>
                <c:manualLayout>
                  <c:x val="2.625671923917537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FF0-41C7-A68A-83D82B8BA102}"/>
                </c:ext>
              </c:extLst>
            </c:dLbl>
            <c:dLbl>
              <c:idx val="28"/>
              <c:layout>
                <c:manualLayout>
                  <c:x val="5.626439836966153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FF0-41C7-A68A-83D82B8BA102}"/>
                </c:ext>
              </c:extLst>
            </c:dLbl>
            <c:dLbl>
              <c:idx val="31"/>
              <c:layout>
                <c:manualLayout>
                  <c:x val="2.156801937503691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FF0-41C7-A68A-83D82B8BA102}"/>
                </c:ext>
              </c:extLst>
            </c:dLbl>
            <c:dLbl>
              <c:idx val="33"/>
              <c:layout>
                <c:manualLayout>
                  <c:x val="1.781705948372614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FF0-41C7-A68A-83D82B8BA102}"/>
                </c:ext>
              </c:extLst>
            </c:dLbl>
            <c:dLbl>
              <c:idx val="37"/>
              <c:layout>
                <c:manualLayout>
                  <c:x val="2.438123929351999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FF0-41C7-A68A-83D82B8BA102}"/>
                </c:ext>
              </c:extLst>
            </c:dLbl>
            <c:dLbl>
              <c:idx val="38"/>
              <c:layout>
                <c:manualLayout>
                  <c:x val="2.719445921200307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FF0-41C7-A68A-83D82B8BA102}"/>
                </c:ext>
              </c:extLst>
            </c:dLbl>
            <c:dLbl>
              <c:idx val="40"/>
              <c:layout>
                <c:manualLayout>
                  <c:x val="3.657185894027999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FF0-41C7-A68A-83D82B8BA102}"/>
                </c:ext>
              </c:extLst>
            </c:dLbl>
            <c:dLbl>
              <c:idx val="41"/>
              <c:layout>
                <c:manualLayout>
                  <c:x val="1.125287967393230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FF0-41C7-A68A-83D82B8BA102}"/>
                </c:ext>
              </c:extLst>
            </c:dLbl>
            <c:dLbl>
              <c:idx val="42"/>
              <c:layout>
                <c:manualLayout>
                  <c:x val="5.063795853269537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FF0-41C7-A68A-83D82B8BA102}"/>
                </c:ext>
              </c:extLst>
            </c:dLbl>
            <c:dLbl>
              <c:idx val="43"/>
              <c:layout>
                <c:manualLayout>
                  <c:x val="9.377399728276921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FF0-41C7-A68A-83D82B8BA102}"/>
                </c:ext>
              </c:extLst>
            </c:dLbl>
            <c:dLbl>
              <c:idx val="44"/>
              <c:layout>
                <c:manualLayout>
                  <c:x val="1.406609959241538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FF0-41C7-A68A-83D82B8BA102}"/>
                </c:ext>
              </c:extLst>
            </c:dLbl>
            <c:dLbl>
              <c:idx val="47"/>
              <c:layout>
                <c:manualLayout>
                  <c:x val="1.219061964675999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FF0-41C7-A68A-83D82B8BA102}"/>
                </c:ext>
              </c:extLst>
            </c:dLbl>
            <c:dLbl>
              <c:idx val="49"/>
              <c:layout>
                <c:manualLayout>
                  <c:x val="3.469637899462461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FF0-41C7-A68A-83D82B8BA102}"/>
                </c:ext>
              </c:extLst>
            </c:dLbl>
            <c:dLbl>
              <c:idx val="51"/>
              <c:layout>
                <c:manualLayout>
                  <c:x val="3.094541910331383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FF0-41C7-A68A-83D82B8BA102}"/>
                </c:ext>
              </c:extLst>
            </c:dLbl>
            <c:dLbl>
              <c:idx val="52"/>
              <c:layout>
                <c:manualLayout>
                  <c:x val="3.188315907614153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FF0-41C7-A68A-83D82B8BA102}"/>
                </c:ext>
              </c:extLst>
            </c:dLbl>
            <c:dLbl>
              <c:idx val="56"/>
              <c:layout>
                <c:manualLayout>
                  <c:x val="2.906993915765845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EFF0-41C7-A68A-83D82B8BA102}"/>
                </c:ext>
              </c:extLst>
            </c:dLbl>
            <c:numFmt formatCode="#,##0_ 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地区別_医療費!$V$6:$V$13</c:f>
              <c:strCache>
                <c:ptCount val="8"/>
                <c:pt idx="0">
                  <c:v>大阪市医療圏</c:v>
                </c:pt>
                <c:pt idx="1">
                  <c:v>泉州医療圏</c:v>
                </c:pt>
                <c:pt idx="2">
                  <c:v>堺市医療圏</c:v>
                </c:pt>
                <c:pt idx="3">
                  <c:v>三島医療圏</c:v>
                </c:pt>
                <c:pt idx="4">
                  <c:v>豊能医療圏</c:v>
                </c:pt>
                <c:pt idx="5">
                  <c:v>北河内医療圏</c:v>
                </c:pt>
                <c:pt idx="6">
                  <c:v>南河内医療圏</c:v>
                </c:pt>
                <c:pt idx="7">
                  <c:v>中河内医療圏</c:v>
                </c:pt>
              </c:strCache>
            </c:strRef>
          </c:cat>
          <c:val>
            <c:numRef>
              <c:f>地区別_医療費!$W$6:$W$13</c:f>
              <c:numCache>
                <c:formatCode>#,##0_ </c:formatCode>
                <c:ptCount val="8"/>
                <c:pt idx="0">
                  <c:v>989046.21982991544</c:v>
                </c:pt>
                <c:pt idx="1">
                  <c:v>965761.04509931616</c:v>
                </c:pt>
                <c:pt idx="2">
                  <c:v>942719.99871514842</c:v>
                </c:pt>
                <c:pt idx="3">
                  <c:v>914822.34763414843</c:v>
                </c:pt>
                <c:pt idx="4">
                  <c:v>884667.88962749636</c:v>
                </c:pt>
                <c:pt idx="5">
                  <c:v>877541.07991269021</c:v>
                </c:pt>
                <c:pt idx="6">
                  <c:v>873492.2245572214</c:v>
                </c:pt>
                <c:pt idx="7">
                  <c:v>872998.66763337154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EFF0-41C7-A68A-83D82B8BA1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7048960"/>
        <c:axId val="386808000"/>
      </c:barChart>
      <c:scatterChart>
        <c:scatterStyle val="lineMarker"/>
        <c:varyColors val="0"/>
        <c:ser>
          <c:idx val="1"/>
          <c:order val="1"/>
          <c:tx>
            <c:v>広域連合全体</c:v>
          </c:tx>
          <c:spPr>
            <a:ln w="28575">
              <a:solidFill>
                <a:srgbClr val="BE4B48"/>
              </a:solidFill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59A-485B-8AFD-CFCA90A48DE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59A-485B-8AFD-CFCA90A48DE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59A-485B-8AFD-CFCA90A48DE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59A-485B-8AFD-CFCA90A48DE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59A-485B-8AFD-CFCA90A48DE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59A-485B-8AFD-CFCA90A48DE5}"/>
                </c:ext>
              </c:extLst>
            </c:dLbl>
            <c:dLbl>
              <c:idx val="6"/>
              <c:layout>
                <c:manualLayout>
                  <c:x val="1.2325725208005397E-2"/>
                  <c:y val="-0.87164699094620979"/>
                </c:manualLayout>
              </c:layout>
              <c:showLegendKey val="0"/>
              <c:showVal val="0"/>
              <c:showCatName val="1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59A-485B-8AFD-CFCA90A48DE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地区別_医療費!$AG$6:$AG$13</c:f>
              <c:numCache>
                <c:formatCode>General</c:formatCode>
                <c:ptCount val="8"/>
                <c:pt idx="0">
                  <c:v>927305.638818949</c:v>
                </c:pt>
                <c:pt idx="1">
                  <c:v>927305.638818949</c:v>
                </c:pt>
                <c:pt idx="2">
                  <c:v>927305.638818949</c:v>
                </c:pt>
                <c:pt idx="3">
                  <c:v>927305.638818949</c:v>
                </c:pt>
                <c:pt idx="4">
                  <c:v>927305.638818949</c:v>
                </c:pt>
                <c:pt idx="5">
                  <c:v>927305.638818949</c:v>
                </c:pt>
                <c:pt idx="6">
                  <c:v>927305.638818949</c:v>
                </c:pt>
                <c:pt idx="7">
                  <c:v>927305.638818949</c:v>
                </c:pt>
              </c:numCache>
            </c:numRef>
          </c:xVal>
          <c:yVal>
            <c:numRef>
              <c:f>地区別_医療費!$AJ$6:$AJ$13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EFF0-41C7-A68A-83D82B8BA1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6809152"/>
        <c:axId val="386808576"/>
      </c:scatterChart>
      <c:catAx>
        <c:axId val="387048960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>
            <a:solidFill>
              <a:srgbClr val="7F7F7F"/>
            </a:solidFill>
          </a:ln>
        </c:spPr>
        <c:crossAx val="386808000"/>
        <c:crosses val="autoZero"/>
        <c:auto val="1"/>
        <c:lblAlgn val="ctr"/>
        <c:lblOffset val="100"/>
        <c:noMultiLvlLbl val="0"/>
      </c:catAx>
      <c:valAx>
        <c:axId val="386808000"/>
        <c:scaling>
          <c:orientation val="minMax"/>
        </c:scaling>
        <c:delete val="0"/>
        <c:axPos val="t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(</a:t>
                </a:r>
                <a:r>
                  <a:rPr lang="ja-JP"/>
                  <a:t>円</a:t>
                </a:r>
                <a:r>
                  <a:rPr lang="en-US"/>
                  <a:t>)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88570101600803353"/>
              <c:y val="2.9004710005144034E-2"/>
            </c:manualLayout>
          </c:layout>
          <c:overlay val="0"/>
        </c:title>
        <c:numFmt formatCode="#,##0_ " sourceLinked="0"/>
        <c:majorTickMark val="out"/>
        <c:minorTickMark val="none"/>
        <c:tickLblPos val="nextTo"/>
        <c:spPr>
          <a:ln>
            <a:solidFill>
              <a:srgbClr val="7F7F7F"/>
            </a:solidFill>
          </a:ln>
        </c:spPr>
        <c:crossAx val="387048960"/>
        <c:crosses val="autoZero"/>
        <c:crossBetween val="between"/>
      </c:valAx>
      <c:valAx>
        <c:axId val="386808576"/>
        <c:scaling>
          <c:orientation val="minMax"/>
          <c:max val="50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386809152"/>
        <c:crosses val="max"/>
        <c:crossBetween val="midCat"/>
      </c:valAx>
      <c:valAx>
        <c:axId val="3868091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6808576"/>
        <c:crosses val="autoZero"/>
        <c:crossBetween val="midCat"/>
      </c:valAx>
      <c:spPr>
        <a:ln>
          <a:solidFill>
            <a:srgbClr val="7F7F7F"/>
          </a:solidFill>
        </a:ln>
      </c:spPr>
    </c:plotArea>
    <c:legend>
      <c:legendPos val="r"/>
      <c:layout>
        <c:manualLayout>
          <c:xMode val="edge"/>
          <c:yMode val="edge"/>
          <c:x val="0.17445751865286502"/>
          <c:y val="1.1355737395570652E-2"/>
          <c:w val="0.63740408151228289"/>
          <c:h val="3.3575221486346195E-2"/>
        </c:manualLayout>
      </c:layout>
      <c:overlay val="0"/>
      <c:spPr>
        <a:ln>
          <a:solidFill>
            <a:srgbClr val="7F7F7F"/>
          </a:solidFill>
        </a:ln>
      </c:spPr>
    </c:legend>
    <c:plotVisOnly val="0"/>
    <c:dispBlanksAs val="gap"/>
    <c:showDLblsOverMax val="0"/>
  </c:chart>
  <c:spPr>
    <a:ln>
      <a:solidFill>
        <a:srgbClr val="7F7F7F"/>
      </a:solidFill>
    </a:ln>
  </c:spPr>
  <c:txPr>
    <a:bodyPr/>
    <a:lstStyle/>
    <a:p>
      <a:pPr>
        <a:defRPr sz="100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70772946859904"/>
          <c:y val="7.8162778672273808E-2"/>
          <c:w val="0.78938381642512079"/>
          <c:h val="0.8824256526491769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地区別_医療費!$X$4</c:f>
              <c:strCache>
                <c:ptCount val="1"/>
                <c:pt idx="0">
                  <c:v>被保険者一人当たりのレセプト件数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dLbls>
            <c:dLbl>
              <c:idx val="2"/>
              <c:layout>
                <c:manualLayout>
                  <c:x val="1.227053140096618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A54-4350-B8E8-B69B88055191}"/>
                </c:ext>
              </c:extLst>
            </c:dLbl>
            <c:dLbl>
              <c:idx val="3"/>
              <c:layout>
                <c:manualLayout>
                  <c:x val="3.399830811569049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796-45AC-B4E4-4E037C92B4E6}"/>
                </c:ext>
              </c:extLst>
            </c:dLbl>
            <c:dLbl>
              <c:idx val="10"/>
              <c:layout>
                <c:manualLayout>
                  <c:x val="1.594157953807076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E74-4CDC-9ED6-E3FECA6F74C0}"/>
                </c:ext>
              </c:extLst>
            </c:dLbl>
            <c:dLbl>
              <c:idx val="11"/>
              <c:layout>
                <c:manualLayout>
                  <c:x val="1.406609959241538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E74-4CDC-9ED6-E3FECA6F74C0}"/>
                </c:ext>
              </c:extLst>
            </c:dLbl>
            <c:dLbl>
              <c:idx val="12"/>
              <c:layout>
                <c:manualLayout>
                  <c:x val="2.813219918483076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E74-4CDC-9ED6-E3FECA6F74C0}"/>
                </c:ext>
              </c:extLst>
            </c:dLbl>
            <c:dLbl>
              <c:idx val="13"/>
              <c:layout>
                <c:manualLayout>
                  <c:x val="1.219061964675999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E74-4CDC-9ED6-E3FECA6F74C0}"/>
                </c:ext>
              </c:extLst>
            </c:dLbl>
            <c:dLbl>
              <c:idx val="14"/>
              <c:layout>
                <c:manualLayout>
                  <c:x val="1.594157953807076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E74-4CDC-9ED6-E3FECA6F74C0}"/>
                </c:ext>
              </c:extLst>
            </c:dLbl>
            <c:dLbl>
              <c:idx val="15"/>
              <c:layout>
                <c:manualLayout>
                  <c:x val="1.500383956524307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E74-4CDC-9ED6-E3FECA6F74C0}"/>
                </c:ext>
              </c:extLst>
            </c:dLbl>
            <c:dLbl>
              <c:idx val="26"/>
              <c:layout>
                <c:manualLayout>
                  <c:x val="5.626439836966153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E74-4CDC-9ED6-E3FECA6F74C0}"/>
                </c:ext>
              </c:extLst>
            </c:dLbl>
            <c:dLbl>
              <c:idx val="27"/>
              <c:layout>
                <c:manualLayout>
                  <c:x val="2.625671923917537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E74-4CDC-9ED6-E3FECA6F74C0}"/>
                </c:ext>
              </c:extLst>
            </c:dLbl>
            <c:dLbl>
              <c:idx val="28"/>
              <c:layout>
                <c:manualLayout>
                  <c:x val="5.626439836966153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E74-4CDC-9ED6-E3FECA6F74C0}"/>
                </c:ext>
              </c:extLst>
            </c:dLbl>
            <c:dLbl>
              <c:idx val="31"/>
              <c:layout>
                <c:manualLayout>
                  <c:x val="2.156801937503691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E74-4CDC-9ED6-E3FECA6F74C0}"/>
                </c:ext>
              </c:extLst>
            </c:dLbl>
            <c:dLbl>
              <c:idx val="33"/>
              <c:layout>
                <c:manualLayout>
                  <c:x val="1.781705948372614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E74-4CDC-9ED6-E3FECA6F74C0}"/>
                </c:ext>
              </c:extLst>
            </c:dLbl>
            <c:dLbl>
              <c:idx val="37"/>
              <c:layout>
                <c:manualLayout>
                  <c:x val="2.438123929351999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E74-4CDC-9ED6-E3FECA6F74C0}"/>
                </c:ext>
              </c:extLst>
            </c:dLbl>
            <c:dLbl>
              <c:idx val="38"/>
              <c:layout>
                <c:manualLayout>
                  <c:x val="2.719445921200307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E74-4CDC-9ED6-E3FECA6F74C0}"/>
                </c:ext>
              </c:extLst>
            </c:dLbl>
            <c:dLbl>
              <c:idx val="40"/>
              <c:layout>
                <c:manualLayout>
                  <c:x val="3.657185894027999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E74-4CDC-9ED6-E3FECA6F74C0}"/>
                </c:ext>
              </c:extLst>
            </c:dLbl>
            <c:dLbl>
              <c:idx val="41"/>
              <c:layout>
                <c:manualLayout>
                  <c:x val="1.125287967393230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E74-4CDC-9ED6-E3FECA6F74C0}"/>
                </c:ext>
              </c:extLst>
            </c:dLbl>
            <c:dLbl>
              <c:idx val="42"/>
              <c:layout>
                <c:manualLayout>
                  <c:x val="5.063795853269537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E74-4CDC-9ED6-E3FECA6F74C0}"/>
                </c:ext>
              </c:extLst>
            </c:dLbl>
            <c:dLbl>
              <c:idx val="43"/>
              <c:layout>
                <c:manualLayout>
                  <c:x val="9.377399728276921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E74-4CDC-9ED6-E3FECA6F74C0}"/>
                </c:ext>
              </c:extLst>
            </c:dLbl>
            <c:dLbl>
              <c:idx val="44"/>
              <c:layout>
                <c:manualLayout>
                  <c:x val="1.406609959241538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E74-4CDC-9ED6-E3FECA6F74C0}"/>
                </c:ext>
              </c:extLst>
            </c:dLbl>
            <c:dLbl>
              <c:idx val="47"/>
              <c:layout>
                <c:manualLayout>
                  <c:x val="1.219061964675999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E74-4CDC-9ED6-E3FECA6F74C0}"/>
                </c:ext>
              </c:extLst>
            </c:dLbl>
            <c:dLbl>
              <c:idx val="49"/>
              <c:layout>
                <c:manualLayout>
                  <c:x val="3.469637899462461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E74-4CDC-9ED6-E3FECA6F74C0}"/>
                </c:ext>
              </c:extLst>
            </c:dLbl>
            <c:dLbl>
              <c:idx val="51"/>
              <c:layout>
                <c:manualLayout>
                  <c:x val="3.094541910331383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E74-4CDC-9ED6-E3FECA6F74C0}"/>
                </c:ext>
              </c:extLst>
            </c:dLbl>
            <c:dLbl>
              <c:idx val="52"/>
              <c:layout>
                <c:manualLayout>
                  <c:x val="3.188315907614153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E74-4CDC-9ED6-E3FECA6F74C0}"/>
                </c:ext>
              </c:extLst>
            </c:dLbl>
            <c:dLbl>
              <c:idx val="56"/>
              <c:layout>
                <c:manualLayout>
                  <c:x val="2.906993915765845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E74-4CDC-9ED6-E3FECA6F74C0}"/>
                </c:ext>
              </c:extLst>
            </c:dLbl>
            <c:numFmt formatCode="#,##0.0_ 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地区別_医療費!$X$6:$X$13</c:f>
              <c:strCache>
                <c:ptCount val="8"/>
                <c:pt idx="0">
                  <c:v>豊能医療圏</c:v>
                </c:pt>
                <c:pt idx="1">
                  <c:v>大阪市医療圏</c:v>
                </c:pt>
                <c:pt idx="2">
                  <c:v>三島医療圏</c:v>
                </c:pt>
                <c:pt idx="3">
                  <c:v>中河内医療圏</c:v>
                </c:pt>
                <c:pt idx="4">
                  <c:v>南河内医療圏</c:v>
                </c:pt>
                <c:pt idx="5">
                  <c:v>北河内医療圏</c:v>
                </c:pt>
                <c:pt idx="6">
                  <c:v>泉州医療圏</c:v>
                </c:pt>
                <c:pt idx="7">
                  <c:v>堺市医療圏</c:v>
                </c:pt>
              </c:strCache>
            </c:strRef>
          </c:cat>
          <c:val>
            <c:numRef>
              <c:f>地区別_医療費!$Z$6:$Z$13</c:f>
              <c:numCache>
                <c:formatCode>#,##0.0_ </c:formatCode>
                <c:ptCount val="8"/>
                <c:pt idx="0">
                  <c:v>27</c:v>
                </c:pt>
                <c:pt idx="1">
                  <c:v>26.5</c:v>
                </c:pt>
                <c:pt idx="2">
                  <c:v>26.2</c:v>
                </c:pt>
                <c:pt idx="3">
                  <c:v>25.9</c:v>
                </c:pt>
                <c:pt idx="4">
                  <c:v>24.9</c:v>
                </c:pt>
                <c:pt idx="5">
                  <c:v>24.8</c:v>
                </c:pt>
                <c:pt idx="6">
                  <c:v>24.6</c:v>
                </c:pt>
                <c:pt idx="7">
                  <c:v>24.6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9E74-4CDC-9ED6-E3FECA6F74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7186176"/>
        <c:axId val="387664128"/>
      </c:barChart>
      <c:scatterChart>
        <c:scatterStyle val="lineMarker"/>
        <c:varyColors val="0"/>
        <c:ser>
          <c:idx val="1"/>
          <c:order val="1"/>
          <c:tx>
            <c:v>広域連合全体</c:v>
          </c:tx>
          <c:spPr>
            <a:ln w="28575">
              <a:solidFill>
                <a:srgbClr val="BE4B48"/>
              </a:solidFill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A54-4350-B8E8-B69B8805519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A54-4350-B8E8-B69B8805519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A54-4350-B8E8-B69B8805519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A54-4350-B8E8-B69B8805519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A54-4350-B8E8-B69B8805519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A54-4350-B8E8-B69B88055191}"/>
                </c:ext>
              </c:extLst>
            </c:dLbl>
            <c:dLbl>
              <c:idx val="6"/>
              <c:layout>
                <c:manualLayout>
                  <c:x val="1.0503335582040328E-3"/>
                  <c:y val="-0.86557955912252016"/>
                </c:manualLayout>
              </c:layout>
              <c:showLegendKey val="0"/>
              <c:showVal val="0"/>
              <c:showCatName val="1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A54-4350-B8E8-B69B8805519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地区別_医療費!$AH$6:$AH$13</c:f>
              <c:numCache>
                <c:formatCode>General</c:formatCode>
                <c:ptCount val="8"/>
                <c:pt idx="0">
                  <c:v>26.1</c:v>
                </c:pt>
                <c:pt idx="1">
                  <c:v>26.1</c:v>
                </c:pt>
                <c:pt idx="2">
                  <c:v>26.1</c:v>
                </c:pt>
                <c:pt idx="3">
                  <c:v>26.1</c:v>
                </c:pt>
                <c:pt idx="4">
                  <c:v>26.1</c:v>
                </c:pt>
                <c:pt idx="5">
                  <c:v>26.1</c:v>
                </c:pt>
                <c:pt idx="6">
                  <c:v>26.1</c:v>
                </c:pt>
                <c:pt idx="7">
                  <c:v>26.1</c:v>
                </c:pt>
              </c:numCache>
            </c:numRef>
          </c:xVal>
          <c:yVal>
            <c:numRef>
              <c:f>地区別_医療費!$AJ$6:$AJ$13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9E74-4CDC-9ED6-E3FECA6F74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7665280"/>
        <c:axId val="387664704"/>
      </c:scatterChart>
      <c:catAx>
        <c:axId val="38718617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>
            <a:solidFill>
              <a:srgbClr val="7F7F7F"/>
            </a:solidFill>
          </a:ln>
        </c:spPr>
        <c:crossAx val="387664128"/>
        <c:crosses val="autoZero"/>
        <c:auto val="1"/>
        <c:lblAlgn val="ctr"/>
        <c:lblOffset val="100"/>
        <c:noMultiLvlLbl val="0"/>
      </c:catAx>
      <c:valAx>
        <c:axId val="387664128"/>
        <c:scaling>
          <c:orientation val="minMax"/>
        </c:scaling>
        <c:delete val="0"/>
        <c:axPos val="t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(</a:t>
                </a:r>
                <a:r>
                  <a:rPr lang="ja-JP" altLang="en-US"/>
                  <a:t>件</a:t>
                </a:r>
                <a:r>
                  <a:rPr lang="en-US"/>
                  <a:t>)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88382553606237813"/>
              <c:y val="3.0025479038065843E-2"/>
            </c:manualLayout>
          </c:layout>
          <c:overlay val="0"/>
        </c:title>
        <c:numFmt formatCode="#,##0.0_ " sourceLinked="0"/>
        <c:majorTickMark val="out"/>
        <c:minorTickMark val="none"/>
        <c:tickLblPos val="nextTo"/>
        <c:spPr>
          <a:ln>
            <a:solidFill>
              <a:srgbClr val="7F7F7F"/>
            </a:solidFill>
          </a:ln>
        </c:spPr>
        <c:crossAx val="387186176"/>
        <c:crosses val="autoZero"/>
        <c:crossBetween val="between"/>
      </c:valAx>
      <c:valAx>
        <c:axId val="387664704"/>
        <c:scaling>
          <c:orientation val="minMax"/>
          <c:max val="50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387665280"/>
        <c:crosses val="max"/>
        <c:crossBetween val="midCat"/>
      </c:valAx>
      <c:valAx>
        <c:axId val="3876652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7664704"/>
        <c:crosses val="autoZero"/>
        <c:crossBetween val="midCat"/>
      </c:valAx>
      <c:spPr>
        <a:ln>
          <a:solidFill>
            <a:srgbClr val="7F7F7F"/>
          </a:solidFill>
        </a:ln>
      </c:spPr>
    </c:plotArea>
    <c:legend>
      <c:legendPos val="r"/>
      <c:layout>
        <c:manualLayout>
          <c:xMode val="edge"/>
          <c:yMode val="edge"/>
          <c:x val="0.13132154882154881"/>
          <c:y val="1.9521926440329216E-2"/>
          <c:w val="0.63740408151228289"/>
          <c:h val="3.3575221486346195E-2"/>
        </c:manualLayout>
      </c:layout>
      <c:overlay val="0"/>
      <c:spPr>
        <a:ln>
          <a:solidFill>
            <a:srgbClr val="7F7F7F"/>
          </a:solidFill>
        </a:ln>
      </c:spPr>
    </c:legend>
    <c:plotVisOnly val="0"/>
    <c:dispBlanksAs val="gap"/>
    <c:showDLblsOverMax val="0"/>
  </c:chart>
  <c:spPr>
    <a:ln>
      <a:solidFill>
        <a:srgbClr val="7F7F7F"/>
      </a:solidFill>
    </a:ln>
  </c:spPr>
  <c:txPr>
    <a:bodyPr/>
    <a:lstStyle/>
    <a:p>
      <a:pPr>
        <a:defRPr sz="100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32330917874396"/>
          <c:y val="7.2842319315843618E-2"/>
          <c:w val="0.79551908212560385"/>
          <c:h val="0.889571035879629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地区別_医療費!$AA$4</c:f>
              <c:strCache>
                <c:ptCount val="1"/>
                <c:pt idx="0">
                  <c:v>患者割合
(被保険者数に占める割合)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2.8898561898337026E-2"/>
                  <c:y val="1.913580057776837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CA5-4089-92B1-1567F6FEDAC5}"/>
                </c:ext>
              </c:extLst>
            </c:dLbl>
            <c:dLbl>
              <c:idx val="1"/>
              <c:layout>
                <c:manualLayout>
                  <c:x val="-4.0253193699338417E-3"/>
                  <c:y val="8.2187637664293094E-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B59-4FC3-BA61-AC0FB911697B}"/>
                </c:ext>
              </c:extLst>
            </c:dLbl>
            <c:dLbl>
              <c:idx val="10"/>
              <c:layout>
                <c:manualLayout>
                  <c:x val="1.594157953807076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12A-4B2F-B970-2DEBEBF8A683}"/>
                </c:ext>
              </c:extLst>
            </c:dLbl>
            <c:dLbl>
              <c:idx val="11"/>
              <c:layout>
                <c:manualLayout>
                  <c:x val="1.406609959241538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2A-4B2F-B970-2DEBEBF8A683}"/>
                </c:ext>
              </c:extLst>
            </c:dLbl>
            <c:dLbl>
              <c:idx val="12"/>
              <c:layout>
                <c:manualLayout>
                  <c:x val="2.813219918483076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12A-4B2F-B970-2DEBEBF8A683}"/>
                </c:ext>
              </c:extLst>
            </c:dLbl>
            <c:dLbl>
              <c:idx val="13"/>
              <c:layout>
                <c:manualLayout>
                  <c:x val="1.219061964675999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12A-4B2F-B970-2DEBEBF8A683}"/>
                </c:ext>
              </c:extLst>
            </c:dLbl>
            <c:dLbl>
              <c:idx val="14"/>
              <c:layout>
                <c:manualLayout>
                  <c:x val="1.594157953807076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12A-4B2F-B970-2DEBEBF8A683}"/>
                </c:ext>
              </c:extLst>
            </c:dLbl>
            <c:dLbl>
              <c:idx val="15"/>
              <c:layout>
                <c:manualLayout>
                  <c:x val="1.500383956524307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12A-4B2F-B970-2DEBEBF8A683}"/>
                </c:ext>
              </c:extLst>
            </c:dLbl>
            <c:dLbl>
              <c:idx val="26"/>
              <c:layout>
                <c:manualLayout>
                  <c:x val="5.626439836966153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12A-4B2F-B970-2DEBEBF8A683}"/>
                </c:ext>
              </c:extLst>
            </c:dLbl>
            <c:dLbl>
              <c:idx val="27"/>
              <c:layout>
                <c:manualLayout>
                  <c:x val="2.625671923917537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12A-4B2F-B970-2DEBEBF8A683}"/>
                </c:ext>
              </c:extLst>
            </c:dLbl>
            <c:dLbl>
              <c:idx val="28"/>
              <c:layout>
                <c:manualLayout>
                  <c:x val="5.626439836966153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12A-4B2F-B970-2DEBEBF8A683}"/>
                </c:ext>
              </c:extLst>
            </c:dLbl>
            <c:dLbl>
              <c:idx val="31"/>
              <c:layout>
                <c:manualLayout>
                  <c:x val="2.156801937503691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12A-4B2F-B970-2DEBEBF8A683}"/>
                </c:ext>
              </c:extLst>
            </c:dLbl>
            <c:dLbl>
              <c:idx val="33"/>
              <c:layout>
                <c:manualLayout>
                  <c:x val="1.781705948372614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12A-4B2F-B970-2DEBEBF8A683}"/>
                </c:ext>
              </c:extLst>
            </c:dLbl>
            <c:dLbl>
              <c:idx val="37"/>
              <c:layout>
                <c:manualLayout>
                  <c:x val="2.438123929351999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12A-4B2F-B970-2DEBEBF8A683}"/>
                </c:ext>
              </c:extLst>
            </c:dLbl>
            <c:dLbl>
              <c:idx val="38"/>
              <c:layout>
                <c:manualLayout>
                  <c:x val="2.719445921200307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12A-4B2F-B970-2DEBEBF8A683}"/>
                </c:ext>
              </c:extLst>
            </c:dLbl>
            <c:dLbl>
              <c:idx val="40"/>
              <c:layout>
                <c:manualLayout>
                  <c:x val="3.657185894027999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12A-4B2F-B970-2DEBEBF8A683}"/>
                </c:ext>
              </c:extLst>
            </c:dLbl>
            <c:dLbl>
              <c:idx val="41"/>
              <c:layout>
                <c:manualLayout>
                  <c:x val="1.125287967393230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12A-4B2F-B970-2DEBEBF8A683}"/>
                </c:ext>
              </c:extLst>
            </c:dLbl>
            <c:dLbl>
              <c:idx val="42"/>
              <c:layout>
                <c:manualLayout>
                  <c:x val="5.063795853269537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12A-4B2F-B970-2DEBEBF8A683}"/>
                </c:ext>
              </c:extLst>
            </c:dLbl>
            <c:dLbl>
              <c:idx val="43"/>
              <c:layout>
                <c:manualLayout>
                  <c:x val="9.377399728276921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12A-4B2F-B970-2DEBEBF8A683}"/>
                </c:ext>
              </c:extLst>
            </c:dLbl>
            <c:dLbl>
              <c:idx val="44"/>
              <c:layout>
                <c:manualLayout>
                  <c:x val="1.406609959241538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12A-4B2F-B970-2DEBEBF8A683}"/>
                </c:ext>
              </c:extLst>
            </c:dLbl>
            <c:dLbl>
              <c:idx val="47"/>
              <c:layout>
                <c:manualLayout>
                  <c:x val="1.219061964675999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12A-4B2F-B970-2DEBEBF8A683}"/>
                </c:ext>
              </c:extLst>
            </c:dLbl>
            <c:dLbl>
              <c:idx val="49"/>
              <c:layout>
                <c:manualLayout>
                  <c:x val="3.469637899462461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12A-4B2F-B970-2DEBEBF8A683}"/>
                </c:ext>
              </c:extLst>
            </c:dLbl>
            <c:dLbl>
              <c:idx val="51"/>
              <c:layout>
                <c:manualLayout>
                  <c:x val="3.094541910331383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C12A-4B2F-B970-2DEBEBF8A683}"/>
                </c:ext>
              </c:extLst>
            </c:dLbl>
            <c:dLbl>
              <c:idx val="52"/>
              <c:layout>
                <c:manualLayout>
                  <c:x val="3.188315907614153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C12A-4B2F-B970-2DEBEBF8A683}"/>
                </c:ext>
              </c:extLst>
            </c:dLbl>
            <c:dLbl>
              <c:idx val="56"/>
              <c:layout>
                <c:manualLayout>
                  <c:x val="2.906993915765845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C12A-4B2F-B970-2DEBEBF8A68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地区別_医療費!$AA$6:$AA$13</c:f>
              <c:strCache>
                <c:ptCount val="8"/>
                <c:pt idx="0">
                  <c:v>泉州医療圏</c:v>
                </c:pt>
                <c:pt idx="1">
                  <c:v>南河内医療圏</c:v>
                </c:pt>
                <c:pt idx="2">
                  <c:v>三島医療圏</c:v>
                </c:pt>
                <c:pt idx="3">
                  <c:v>中河内医療圏</c:v>
                </c:pt>
                <c:pt idx="4">
                  <c:v>北河内医療圏</c:v>
                </c:pt>
                <c:pt idx="5">
                  <c:v>豊能医療圏</c:v>
                </c:pt>
                <c:pt idx="6">
                  <c:v>堺市医療圏</c:v>
                </c:pt>
                <c:pt idx="7">
                  <c:v>大阪市医療圏</c:v>
                </c:pt>
              </c:strCache>
            </c:strRef>
          </c:cat>
          <c:val>
            <c:numRef>
              <c:f>地区別_医療費!$AC$6:$AC$13</c:f>
              <c:numCache>
                <c:formatCode>0.0%</c:formatCode>
                <c:ptCount val="8"/>
                <c:pt idx="0">
                  <c:v>0.95</c:v>
                </c:pt>
                <c:pt idx="1">
                  <c:v>0.94899999999999995</c:v>
                </c:pt>
                <c:pt idx="2">
                  <c:v>0.94899999999999995</c:v>
                </c:pt>
                <c:pt idx="3">
                  <c:v>0.94799999999999995</c:v>
                </c:pt>
                <c:pt idx="4">
                  <c:v>0.94499999999999995</c:v>
                </c:pt>
                <c:pt idx="5">
                  <c:v>0.94299999999999995</c:v>
                </c:pt>
                <c:pt idx="6">
                  <c:v>0.92700000000000005</c:v>
                </c:pt>
                <c:pt idx="7">
                  <c:v>0.92400000000000004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C12A-4B2F-B970-2DEBEBF8A6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6867200"/>
        <c:axId val="387668160"/>
      </c:barChart>
      <c:scatterChart>
        <c:scatterStyle val="lineMarker"/>
        <c:varyColors val="0"/>
        <c:ser>
          <c:idx val="1"/>
          <c:order val="1"/>
          <c:tx>
            <c:v>広域連合全体</c:v>
          </c:tx>
          <c:spPr>
            <a:ln w="28575">
              <a:solidFill>
                <a:srgbClr val="BE4B48"/>
              </a:solidFill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B59-4FC3-BA61-AC0FB911697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B59-4FC3-BA61-AC0FB911697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B59-4FC3-BA61-AC0FB911697B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B59-4FC3-BA61-AC0FB911697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B59-4FC3-BA61-AC0FB911697B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B59-4FC3-BA61-AC0FB911697B}"/>
                </c:ext>
              </c:extLst>
            </c:dLbl>
            <c:dLbl>
              <c:idx val="6"/>
              <c:layout>
                <c:manualLayout>
                  <c:x val="-1.3842933170571026E-3"/>
                  <c:y val="-0.86954134366925062"/>
                </c:manualLayout>
              </c:layout>
              <c:showLegendKey val="0"/>
              <c:showVal val="0"/>
              <c:showCatName val="1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B59-4FC3-BA61-AC0FB911697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地区別_医療費!$AI$6:$AI$13</c:f>
              <c:numCache>
                <c:formatCode>0.0%</c:formatCode>
                <c:ptCount val="8"/>
                <c:pt idx="0">
                  <c:v>0.95199999999999996</c:v>
                </c:pt>
                <c:pt idx="1">
                  <c:v>0.95199999999999996</c:v>
                </c:pt>
                <c:pt idx="2">
                  <c:v>0.95199999999999996</c:v>
                </c:pt>
                <c:pt idx="3">
                  <c:v>0.95199999999999996</c:v>
                </c:pt>
                <c:pt idx="4">
                  <c:v>0.95199999999999996</c:v>
                </c:pt>
                <c:pt idx="5">
                  <c:v>0.95199999999999996</c:v>
                </c:pt>
                <c:pt idx="6">
                  <c:v>0.95199999999999996</c:v>
                </c:pt>
                <c:pt idx="7">
                  <c:v>0.95199999999999996</c:v>
                </c:pt>
              </c:numCache>
            </c:numRef>
          </c:xVal>
          <c:yVal>
            <c:numRef>
              <c:f>地区別_医療費!$AJ$6:$AJ$13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C12A-4B2F-B970-2DEBEBF8A6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7669312"/>
        <c:axId val="387668736"/>
      </c:scatterChart>
      <c:catAx>
        <c:axId val="386867200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>
            <a:solidFill>
              <a:srgbClr val="7F7F7F"/>
            </a:solidFill>
          </a:ln>
        </c:spPr>
        <c:crossAx val="387668160"/>
        <c:crosses val="autoZero"/>
        <c:auto val="1"/>
        <c:lblAlgn val="ctr"/>
        <c:lblOffset val="100"/>
        <c:noMultiLvlLbl val="0"/>
      </c:catAx>
      <c:valAx>
        <c:axId val="387668160"/>
        <c:scaling>
          <c:orientation val="minMax"/>
        </c:scaling>
        <c:delete val="0"/>
        <c:axPos val="t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(%)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88670398550724638"/>
              <c:y val="2.3733968253968254E-2"/>
            </c:manualLayout>
          </c:layout>
          <c:overlay val="0"/>
        </c:title>
        <c:numFmt formatCode="0.0%" sourceLinked="0"/>
        <c:majorTickMark val="out"/>
        <c:minorTickMark val="none"/>
        <c:tickLblPos val="nextTo"/>
        <c:spPr>
          <a:ln>
            <a:solidFill>
              <a:srgbClr val="7F7F7F"/>
            </a:solidFill>
          </a:ln>
        </c:spPr>
        <c:crossAx val="386867200"/>
        <c:crosses val="autoZero"/>
        <c:crossBetween val="between"/>
      </c:valAx>
      <c:valAx>
        <c:axId val="387668736"/>
        <c:scaling>
          <c:orientation val="minMax"/>
          <c:max val="50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387669312"/>
        <c:crosses val="max"/>
        <c:crossBetween val="midCat"/>
      </c:valAx>
      <c:valAx>
        <c:axId val="387669312"/>
        <c:scaling>
          <c:orientation val="minMax"/>
        </c:scaling>
        <c:delete val="1"/>
        <c:axPos val="b"/>
        <c:numFmt formatCode="0.0%" sourceLinked="1"/>
        <c:majorTickMark val="out"/>
        <c:minorTickMark val="none"/>
        <c:tickLblPos val="nextTo"/>
        <c:crossAx val="387668736"/>
        <c:crosses val="autoZero"/>
        <c:crossBetween val="midCat"/>
      </c:valAx>
      <c:spPr>
        <a:ln>
          <a:solidFill>
            <a:srgbClr val="7F7F7F"/>
          </a:solidFill>
        </a:ln>
      </c:spPr>
    </c:plotArea>
    <c:legend>
      <c:legendPos val="r"/>
      <c:layout>
        <c:manualLayout>
          <c:xMode val="edge"/>
          <c:yMode val="edge"/>
          <c:x val="0.13132154882154881"/>
          <c:y val="1.9521926440329216E-2"/>
          <c:w val="0.63740408151228289"/>
          <c:h val="3.3575221486346195E-2"/>
        </c:manualLayout>
      </c:layout>
      <c:overlay val="0"/>
      <c:spPr>
        <a:ln>
          <a:solidFill>
            <a:srgbClr val="7F7F7F"/>
          </a:solidFill>
        </a:ln>
      </c:spPr>
    </c:legend>
    <c:plotVisOnly val="0"/>
    <c:dispBlanksAs val="gap"/>
    <c:showDLblsOverMax val="0"/>
  </c:chart>
  <c:spPr>
    <a:ln>
      <a:solidFill>
        <a:srgbClr val="7F7F7F"/>
      </a:solidFill>
    </a:ln>
  </c:spPr>
  <c:txPr>
    <a:bodyPr/>
    <a:lstStyle/>
    <a:p>
      <a:pPr>
        <a:defRPr sz="100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70772946859904"/>
          <c:y val="7.9407769756184382E-2"/>
          <c:w val="0.78938381642512079"/>
          <c:h val="0.893012233153292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市区町村別_医療費!$R$4</c:f>
              <c:strCache>
                <c:ptCount val="1"/>
                <c:pt idx="0">
                  <c:v>被保険者一人当たりの医療費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invertIfNegative val="0"/>
          <c:dLbls>
            <c:dLbl>
              <c:idx val="30"/>
              <c:layout>
                <c:manualLayout>
                  <c:x val="3.402805948426322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B95-442C-91F4-7CAFDDE9D3A1}"/>
                </c:ext>
              </c:extLst>
            </c:dLbl>
            <c:dLbl>
              <c:idx val="31"/>
              <c:layout>
                <c:manualLayout>
                  <c:x val="1.7014029742131614E-3"/>
                  <c:y val="7.605329584321025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B95-442C-91F4-7CAFDDE9D3A1}"/>
                </c:ext>
              </c:extLst>
            </c:dLbl>
            <c:dLbl>
              <c:idx val="32"/>
              <c:layout>
                <c:manualLayout>
                  <c:x val="3.3978491051156229E-3"/>
                  <c:y val="1.6332320919980038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B95-442C-91F4-7CAFDDE9D3A1}"/>
                </c:ext>
              </c:extLst>
            </c:dLbl>
            <c:dLbl>
              <c:idx val="33"/>
              <c:layout>
                <c:manualLayout>
                  <c:x val="5.0942952360180848E-3"/>
                  <c:y val="8.1661604599900192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B95-442C-91F4-7CAFDDE9D3A1}"/>
                </c:ext>
              </c:extLst>
            </c:dLbl>
            <c:dLbl>
              <c:idx val="34"/>
              <c:layout>
                <c:manualLayout>
                  <c:x val="6.7907413669205463E-3"/>
                  <c:y val="8.1661604599900192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B95-442C-91F4-7CAFDDE9D3A1}"/>
                </c:ext>
              </c:extLst>
            </c:dLbl>
            <c:dLbl>
              <c:idx val="35"/>
              <c:layout>
                <c:manualLayout>
                  <c:x val="5.1042089226393597E-3"/>
                  <c:y val="8.1661604599900192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B95-442C-91F4-7CAFDDE9D3A1}"/>
                </c:ext>
              </c:extLst>
            </c:dLbl>
            <c:dLbl>
              <c:idx val="36"/>
              <c:layout>
                <c:manualLayout>
                  <c:x val="6.8056118968525207E-3"/>
                  <c:y val="8.1661604675953494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B95-442C-91F4-7CAFDDE9D3A1}"/>
                </c:ext>
              </c:extLst>
            </c:dLbl>
            <c:dLbl>
              <c:idx val="37"/>
              <c:layout>
                <c:manualLayout>
                  <c:x val="6.805611896852520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B95-442C-91F4-7CAFDDE9D3A1}"/>
                </c:ext>
              </c:extLst>
            </c:dLbl>
            <c:dLbl>
              <c:idx val="38"/>
              <c:layout>
                <c:manualLayout>
                  <c:x val="8.5070148710656816E-3"/>
                  <c:y val="1.6332320919980038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B95-442C-91F4-7CAFDDE9D3A1}"/>
                </c:ext>
              </c:extLst>
            </c:dLbl>
            <c:dLbl>
              <c:idx val="39"/>
              <c:layout>
                <c:manualLayout>
                  <c:x val="1.0208417845278844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B95-442C-91F4-7CAFDDE9D3A1}"/>
                </c:ext>
              </c:extLst>
            </c:dLbl>
            <c:dLbl>
              <c:idx val="40"/>
              <c:layout>
                <c:manualLayout>
                  <c:x val="1.0208417845278844E-2"/>
                  <c:y val="8.1661604675953494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B95-442C-91F4-7CAFDDE9D3A1}"/>
                </c:ext>
              </c:extLst>
            </c:dLbl>
            <c:dLbl>
              <c:idx val="41"/>
              <c:layout>
                <c:manualLayout>
                  <c:x val="1.3611223793705291E-2"/>
                  <c:y val="7.605329584321025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B95-442C-91F4-7CAFDDE9D3A1}"/>
                </c:ext>
              </c:extLst>
            </c:dLbl>
            <c:dLbl>
              <c:idx val="42"/>
              <c:layout>
                <c:manualLayout>
                  <c:x val="1.190982081949213E-2"/>
                  <c:y val="8.1661604599900192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B95-442C-91F4-7CAFDDE9D3A1}"/>
                </c:ext>
              </c:extLst>
            </c:dLbl>
            <c:dLbl>
              <c:idx val="43"/>
              <c:layout>
                <c:manualLayout>
                  <c:x val="1.3611223793705166E-2"/>
                  <c:y val="1.6332320927585367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B95-442C-91F4-7CAFDDE9D3A1}"/>
                </c:ext>
              </c:extLst>
            </c:dLbl>
            <c:dLbl>
              <c:idx val="44"/>
              <c:layout>
                <c:manualLayout>
                  <c:x val="1.5312626767918452E-2"/>
                  <c:y val="7.605329584321025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B95-442C-91F4-7CAFDDE9D3A1}"/>
                </c:ext>
              </c:extLst>
            </c:dLbl>
            <c:dLbl>
              <c:idx val="45"/>
              <c:layout>
                <c:manualLayout>
                  <c:x val="1.5312626767918452E-2"/>
                  <c:y val="8.1661604599900192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B95-442C-91F4-7CAFDDE9D3A1}"/>
                </c:ext>
              </c:extLst>
            </c:dLbl>
            <c:dLbl>
              <c:idx val="46"/>
              <c:layout>
                <c:manualLayout>
                  <c:x val="1.5312626767918452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B95-442C-91F4-7CAFDDE9D3A1}"/>
                </c:ext>
              </c:extLst>
            </c:dLbl>
            <c:dLbl>
              <c:idx val="47"/>
              <c:layout>
                <c:manualLayout>
                  <c:x val="1.7014029742131488E-2"/>
                  <c:y val="8.1661604599900192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B95-442C-91F4-7CAFDDE9D3A1}"/>
                </c:ext>
              </c:extLst>
            </c:dLbl>
            <c:dLbl>
              <c:idx val="48"/>
              <c:layout>
                <c:manualLayout>
                  <c:x val="2.0416835690557938E-2"/>
                  <c:y val="1.037184040023332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B95-442C-91F4-7CAFDDE9D3A1}"/>
                </c:ext>
              </c:extLst>
            </c:dLbl>
            <c:dLbl>
              <c:idx val="49"/>
              <c:layout>
                <c:manualLayout>
                  <c:x val="2.0416835690557938E-2"/>
                  <c:y val="7.605329584321025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B95-442C-91F4-7CAFDDE9D3A1}"/>
                </c:ext>
              </c:extLst>
            </c:dLbl>
            <c:dLbl>
              <c:idx val="50"/>
              <c:layout>
                <c:manualLayout>
                  <c:x val="2.0416835690557938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B95-442C-91F4-7CAFDDE9D3A1}"/>
                </c:ext>
              </c:extLst>
            </c:dLbl>
            <c:dLbl>
              <c:idx val="51"/>
              <c:layout>
                <c:manualLayout>
                  <c:x val="2.2118238664771098E-2"/>
                  <c:y val="1.6332320919980038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B95-442C-91F4-7CAFDDE9D3A1}"/>
                </c:ext>
              </c:extLst>
            </c:dLbl>
            <c:dLbl>
              <c:idx val="52"/>
              <c:layout>
                <c:manualLayout>
                  <c:x val="2.2118238664771098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2B95-442C-91F4-7CAFDDE9D3A1}"/>
                </c:ext>
              </c:extLst>
            </c:dLbl>
            <c:dLbl>
              <c:idx val="53"/>
              <c:layout>
                <c:manualLayout>
                  <c:x val="2.381964163898426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2B95-442C-91F4-7CAFDDE9D3A1}"/>
                </c:ext>
              </c:extLst>
            </c:dLbl>
            <c:dLbl>
              <c:idx val="54"/>
              <c:layout>
                <c:manualLayout>
                  <c:x val="2.7222447587410457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2B95-442C-91F4-7CAFDDE9D3A1}"/>
                </c:ext>
              </c:extLst>
            </c:dLbl>
            <c:dLbl>
              <c:idx val="55"/>
              <c:layout>
                <c:manualLayout>
                  <c:x val="2.8923850561623745E-2"/>
                  <c:y val="3.2664641839960077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2B95-442C-91F4-7CAFDDE9D3A1}"/>
                </c:ext>
              </c:extLst>
            </c:dLbl>
            <c:dLbl>
              <c:idx val="56"/>
              <c:layout>
                <c:manualLayout>
                  <c:x val="2.8923850561623745E-2"/>
                  <c:y val="8.1661604752006782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2B95-442C-91F4-7CAFDDE9D3A1}"/>
                </c:ext>
              </c:extLst>
            </c:dLbl>
            <c:dLbl>
              <c:idx val="57"/>
              <c:layout>
                <c:manualLayout>
                  <c:x val="3.2326656510050067E-2"/>
                  <c:y val="3.2664641839960077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2B95-442C-91F4-7CAFDDE9D3A1}"/>
                </c:ext>
              </c:extLst>
            </c:dLbl>
            <c:dLbl>
              <c:idx val="58"/>
              <c:layout>
                <c:manualLayout>
                  <c:x val="3.5729462458476392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2B95-442C-91F4-7CAFDDE9D3A1}"/>
                </c:ext>
              </c:extLst>
            </c:dLbl>
            <c:dLbl>
              <c:idx val="59"/>
              <c:layout>
                <c:manualLayout>
                  <c:x val="3.7430865432689552E-2"/>
                  <c:y val="8.1661604599900192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2B95-442C-91F4-7CAFDDE9D3A1}"/>
                </c:ext>
              </c:extLst>
            </c:dLbl>
            <c:dLbl>
              <c:idx val="60"/>
              <c:layout>
                <c:manualLayout>
                  <c:x val="3.7430865432689552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2B95-442C-91F4-7CAFDDE9D3A1}"/>
                </c:ext>
              </c:extLst>
            </c:dLbl>
            <c:dLbl>
              <c:idx val="61"/>
              <c:layout>
                <c:manualLayout>
                  <c:x val="3.9132268406902711E-2"/>
                  <c:y val="1.6332320919980038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2B95-442C-91F4-7CAFDDE9D3A1}"/>
                </c:ext>
              </c:extLst>
            </c:dLbl>
            <c:dLbl>
              <c:idx val="62"/>
              <c:layout>
                <c:manualLayout>
                  <c:x val="4.0833671381115877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2B95-442C-91F4-7CAFDDE9D3A1}"/>
                </c:ext>
              </c:extLst>
            </c:dLbl>
            <c:dLbl>
              <c:idx val="63"/>
              <c:layout>
                <c:manualLayout>
                  <c:x val="4.0833671381115877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2B95-442C-91F4-7CAFDDE9D3A1}"/>
                </c:ext>
              </c:extLst>
            </c:dLbl>
            <c:dLbl>
              <c:idx val="64"/>
              <c:layout>
                <c:manualLayout>
                  <c:x val="4.2535074355329036E-2"/>
                  <c:y val="8.1661604752006782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2B95-442C-91F4-7CAFDDE9D3A1}"/>
                </c:ext>
              </c:extLst>
            </c:dLbl>
            <c:dLbl>
              <c:idx val="65"/>
              <c:layout>
                <c:manualLayout>
                  <c:x val="4.5937880303755362E-2"/>
                  <c:y val="1.521065916864205E-1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2B95-442C-91F4-7CAFDDE9D3A1}"/>
                </c:ext>
              </c:extLst>
            </c:dLbl>
            <c:dLbl>
              <c:idx val="66"/>
              <c:layout>
                <c:manualLayout>
                  <c:x val="-1.7014029742131614E-3"/>
                  <c:y val="8.1661604599900192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2B95-442C-91F4-7CAFDDE9D3A1}"/>
                </c:ext>
              </c:extLst>
            </c:dLbl>
            <c:dLbl>
              <c:idx val="67"/>
              <c:layout>
                <c:manualLayout>
                  <c:x val="-1.701402974213161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2B95-442C-91F4-7CAFDDE9D3A1}"/>
                </c:ext>
              </c:extLst>
            </c:dLbl>
            <c:numFmt formatCode="#,##0_ 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市区町村別_医療費!$R$6:$R$79</c:f>
              <c:strCache>
                <c:ptCount val="74"/>
                <c:pt idx="0">
                  <c:v>岬町</c:v>
                </c:pt>
                <c:pt idx="1">
                  <c:v>此花区</c:v>
                </c:pt>
                <c:pt idx="2">
                  <c:v>大正区</c:v>
                </c:pt>
                <c:pt idx="3">
                  <c:v>高石市</c:v>
                </c:pt>
                <c:pt idx="4">
                  <c:v>住之江区</c:v>
                </c:pt>
                <c:pt idx="5">
                  <c:v>生野区</c:v>
                </c:pt>
                <c:pt idx="6">
                  <c:v>岸和田市</c:v>
                </c:pt>
                <c:pt idx="7">
                  <c:v>阪南市</c:v>
                </c:pt>
                <c:pt idx="8">
                  <c:v>西成区</c:v>
                </c:pt>
                <c:pt idx="9">
                  <c:v>千早赤阪村</c:v>
                </c:pt>
                <c:pt idx="10">
                  <c:v>大阪市</c:v>
                </c:pt>
                <c:pt idx="11">
                  <c:v>泉大津市</c:v>
                </c:pt>
                <c:pt idx="12">
                  <c:v>田尻町</c:v>
                </c:pt>
                <c:pt idx="13">
                  <c:v>住吉区</c:v>
                </c:pt>
                <c:pt idx="14">
                  <c:v>淀川区</c:v>
                </c:pt>
                <c:pt idx="15">
                  <c:v>泉佐野市</c:v>
                </c:pt>
                <c:pt idx="16">
                  <c:v>忠岡町</c:v>
                </c:pt>
                <c:pt idx="17">
                  <c:v>西淀川区</c:v>
                </c:pt>
                <c:pt idx="18">
                  <c:v>福島区</c:v>
                </c:pt>
                <c:pt idx="19">
                  <c:v>貝塚市</c:v>
                </c:pt>
                <c:pt idx="20">
                  <c:v>東住吉区</c:v>
                </c:pt>
                <c:pt idx="21">
                  <c:v>北区</c:v>
                </c:pt>
                <c:pt idx="22">
                  <c:v>鶴見区</c:v>
                </c:pt>
                <c:pt idx="23">
                  <c:v>茨木市</c:v>
                </c:pt>
                <c:pt idx="24">
                  <c:v>堺市美原区</c:v>
                </c:pt>
                <c:pt idx="25">
                  <c:v>港区</c:v>
                </c:pt>
                <c:pt idx="26">
                  <c:v>堺市北区</c:v>
                </c:pt>
                <c:pt idx="27">
                  <c:v>平野区</c:v>
                </c:pt>
                <c:pt idx="28">
                  <c:v>能勢町</c:v>
                </c:pt>
                <c:pt idx="29">
                  <c:v>和泉市</c:v>
                </c:pt>
                <c:pt idx="30">
                  <c:v>堺市</c:v>
                </c:pt>
                <c:pt idx="31">
                  <c:v>堺市堺区</c:v>
                </c:pt>
                <c:pt idx="32">
                  <c:v>東成区</c:v>
                </c:pt>
                <c:pt idx="33">
                  <c:v>河内長野市</c:v>
                </c:pt>
                <c:pt idx="34">
                  <c:v>城東区</c:v>
                </c:pt>
                <c:pt idx="35">
                  <c:v>中央区</c:v>
                </c:pt>
                <c:pt idx="36">
                  <c:v>旭区</c:v>
                </c:pt>
                <c:pt idx="37">
                  <c:v>泉南市</c:v>
                </c:pt>
                <c:pt idx="38">
                  <c:v>島本町</c:v>
                </c:pt>
                <c:pt idx="39">
                  <c:v>熊取町</c:v>
                </c:pt>
                <c:pt idx="40">
                  <c:v>堺市西区</c:v>
                </c:pt>
                <c:pt idx="41">
                  <c:v>浪速区</c:v>
                </c:pt>
                <c:pt idx="42">
                  <c:v>堺市東区</c:v>
                </c:pt>
                <c:pt idx="43">
                  <c:v>高槻市</c:v>
                </c:pt>
                <c:pt idx="44">
                  <c:v>東淀川区</c:v>
                </c:pt>
                <c:pt idx="45">
                  <c:v>阿倍野区</c:v>
                </c:pt>
                <c:pt idx="46">
                  <c:v>守口市</c:v>
                </c:pt>
                <c:pt idx="47">
                  <c:v>都島区</c:v>
                </c:pt>
                <c:pt idx="48">
                  <c:v>天王寺区</c:v>
                </c:pt>
                <c:pt idx="49">
                  <c:v>堺市中区</c:v>
                </c:pt>
                <c:pt idx="50">
                  <c:v>吹田市</c:v>
                </c:pt>
                <c:pt idx="51">
                  <c:v>大阪狭山市</c:v>
                </c:pt>
                <c:pt idx="52">
                  <c:v>東大阪市</c:v>
                </c:pt>
                <c:pt idx="53">
                  <c:v>富田林市</c:v>
                </c:pt>
                <c:pt idx="54">
                  <c:v>四條畷市</c:v>
                </c:pt>
                <c:pt idx="55">
                  <c:v>門真市</c:v>
                </c:pt>
                <c:pt idx="56">
                  <c:v>池田市</c:v>
                </c:pt>
                <c:pt idx="57">
                  <c:v>柏原市</c:v>
                </c:pt>
                <c:pt idx="58">
                  <c:v>豊中市</c:v>
                </c:pt>
                <c:pt idx="59">
                  <c:v>西区</c:v>
                </c:pt>
                <c:pt idx="60">
                  <c:v>寝屋川市</c:v>
                </c:pt>
                <c:pt idx="61">
                  <c:v>堺市南区</c:v>
                </c:pt>
                <c:pt idx="62">
                  <c:v>枚方市</c:v>
                </c:pt>
                <c:pt idx="63">
                  <c:v>摂津市</c:v>
                </c:pt>
                <c:pt idx="64">
                  <c:v>箕面市</c:v>
                </c:pt>
                <c:pt idx="65">
                  <c:v>大東市</c:v>
                </c:pt>
                <c:pt idx="66">
                  <c:v>藤井寺市</c:v>
                </c:pt>
                <c:pt idx="67">
                  <c:v>羽曳野市</c:v>
                </c:pt>
                <c:pt idx="68">
                  <c:v>八尾市</c:v>
                </c:pt>
                <c:pt idx="69">
                  <c:v>松原市</c:v>
                </c:pt>
                <c:pt idx="70">
                  <c:v>河南町</c:v>
                </c:pt>
                <c:pt idx="71">
                  <c:v>交野市</c:v>
                </c:pt>
                <c:pt idx="72">
                  <c:v>豊能町</c:v>
                </c:pt>
                <c:pt idx="73">
                  <c:v>太子町</c:v>
                </c:pt>
              </c:strCache>
            </c:strRef>
          </c:cat>
          <c:val>
            <c:numRef>
              <c:f>市区町村別_医療費!$S$6:$S$79</c:f>
              <c:numCache>
                <c:formatCode>#,##0_ </c:formatCode>
                <c:ptCount val="74"/>
                <c:pt idx="0">
                  <c:v>991143.11796942598</c:v>
                </c:pt>
                <c:pt idx="1">
                  <c:v>965287.20949180156</c:v>
                </c:pt>
                <c:pt idx="2">
                  <c:v>950985.24358497583</c:v>
                </c:pt>
                <c:pt idx="3">
                  <c:v>930519.10273817601</c:v>
                </c:pt>
                <c:pt idx="4">
                  <c:v>929967.47073736449</c:v>
                </c:pt>
                <c:pt idx="5">
                  <c:v>920053.97208619001</c:v>
                </c:pt>
                <c:pt idx="6">
                  <c:v>919418.94744131295</c:v>
                </c:pt>
                <c:pt idx="7">
                  <c:v>918896.62387676514</c:v>
                </c:pt>
                <c:pt idx="8">
                  <c:v>915977.38098476606</c:v>
                </c:pt>
                <c:pt idx="9">
                  <c:v>915878.6324786325</c:v>
                </c:pt>
                <c:pt idx="10">
                  <c:v>914091.42398767883</c:v>
                </c:pt>
                <c:pt idx="11">
                  <c:v>913201.54981549818</c:v>
                </c:pt>
                <c:pt idx="12">
                  <c:v>912683.55817875208</c:v>
                </c:pt>
                <c:pt idx="13">
                  <c:v>912353.82379344245</c:v>
                </c:pt>
                <c:pt idx="14">
                  <c:v>908107.95705831074</c:v>
                </c:pt>
                <c:pt idx="15">
                  <c:v>903303.59845079191</c:v>
                </c:pt>
                <c:pt idx="16">
                  <c:v>902563.62606232299</c:v>
                </c:pt>
                <c:pt idx="17">
                  <c:v>902208.83815829991</c:v>
                </c:pt>
                <c:pt idx="18">
                  <c:v>899981.95923656924</c:v>
                </c:pt>
                <c:pt idx="19">
                  <c:v>899927.80227596022</c:v>
                </c:pt>
                <c:pt idx="20">
                  <c:v>898504.94540297799</c:v>
                </c:pt>
                <c:pt idx="21">
                  <c:v>894060.12190476188</c:v>
                </c:pt>
                <c:pt idx="22">
                  <c:v>891662.05916752666</c:v>
                </c:pt>
                <c:pt idx="23">
                  <c:v>890565.65964477486</c:v>
                </c:pt>
                <c:pt idx="24">
                  <c:v>889808.11654861562</c:v>
                </c:pt>
                <c:pt idx="25">
                  <c:v>886559.95966746239</c:v>
                </c:pt>
                <c:pt idx="26">
                  <c:v>886030.28223822522</c:v>
                </c:pt>
                <c:pt idx="27">
                  <c:v>885379.02142368013</c:v>
                </c:pt>
                <c:pt idx="28">
                  <c:v>884722.07492795389</c:v>
                </c:pt>
                <c:pt idx="29">
                  <c:v>884562.64132470626</c:v>
                </c:pt>
                <c:pt idx="30">
                  <c:v>873821.72489082965</c:v>
                </c:pt>
                <c:pt idx="31">
                  <c:v>873778.97730392602</c:v>
                </c:pt>
                <c:pt idx="32">
                  <c:v>871557.18585274613</c:v>
                </c:pt>
                <c:pt idx="33">
                  <c:v>870212.64015843999</c:v>
                </c:pt>
                <c:pt idx="34">
                  <c:v>867743.96289774356</c:v>
                </c:pt>
                <c:pt idx="35">
                  <c:v>867535.79861492803</c:v>
                </c:pt>
                <c:pt idx="36">
                  <c:v>865883.14895555412</c:v>
                </c:pt>
                <c:pt idx="37">
                  <c:v>865658.46665259602</c:v>
                </c:pt>
                <c:pt idx="38">
                  <c:v>862627.93837286637</c:v>
                </c:pt>
                <c:pt idx="39">
                  <c:v>861405.91164658638</c:v>
                </c:pt>
                <c:pt idx="40">
                  <c:v>860989.13136435964</c:v>
                </c:pt>
                <c:pt idx="41">
                  <c:v>856672.10941704037</c:v>
                </c:pt>
                <c:pt idx="42">
                  <c:v>856588.30765089835</c:v>
                </c:pt>
                <c:pt idx="43">
                  <c:v>854674.92490765906</c:v>
                </c:pt>
                <c:pt idx="44">
                  <c:v>853015.50844826817</c:v>
                </c:pt>
                <c:pt idx="45">
                  <c:v>852027.30659547355</c:v>
                </c:pt>
                <c:pt idx="46">
                  <c:v>850532.50225138303</c:v>
                </c:pt>
                <c:pt idx="47">
                  <c:v>849487.40226986131</c:v>
                </c:pt>
                <c:pt idx="48">
                  <c:v>843734.02053530223</c:v>
                </c:pt>
                <c:pt idx="49">
                  <c:v>843014.61734104052</c:v>
                </c:pt>
                <c:pt idx="50">
                  <c:v>842986.14064401679</c:v>
                </c:pt>
                <c:pt idx="51">
                  <c:v>842333.05442637764</c:v>
                </c:pt>
                <c:pt idx="52">
                  <c:v>841649.8427531796</c:v>
                </c:pt>
                <c:pt idx="53">
                  <c:v>838521.13587819703</c:v>
                </c:pt>
                <c:pt idx="54">
                  <c:v>834215.71586444008</c:v>
                </c:pt>
                <c:pt idx="55">
                  <c:v>834196.17769671709</c:v>
                </c:pt>
                <c:pt idx="56">
                  <c:v>831792.67318714177</c:v>
                </c:pt>
                <c:pt idx="57">
                  <c:v>825853.56763682957</c:v>
                </c:pt>
                <c:pt idx="58">
                  <c:v>819890.92023373209</c:v>
                </c:pt>
                <c:pt idx="59">
                  <c:v>817555.45845786016</c:v>
                </c:pt>
                <c:pt idx="60">
                  <c:v>817131.42456656054</c:v>
                </c:pt>
                <c:pt idx="61">
                  <c:v>816381.06812349323</c:v>
                </c:pt>
                <c:pt idx="62">
                  <c:v>815063.89365004387</c:v>
                </c:pt>
                <c:pt idx="63">
                  <c:v>814468.51883199322</c:v>
                </c:pt>
                <c:pt idx="64">
                  <c:v>810337.39004149381</c:v>
                </c:pt>
                <c:pt idx="65">
                  <c:v>806028.0223922584</c:v>
                </c:pt>
                <c:pt idx="66">
                  <c:v>798952.61649444338</c:v>
                </c:pt>
                <c:pt idx="67">
                  <c:v>797440.76538377907</c:v>
                </c:pt>
                <c:pt idx="68">
                  <c:v>791431.06374212308</c:v>
                </c:pt>
                <c:pt idx="69">
                  <c:v>789602.16916167666</c:v>
                </c:pt>
                <c:pt idx="70">
                  <c:v>784347.33239733241</c:v>
                </c:pt>
                <c:pt idx="71">
                  <c:v>780389.60711331677</c:v>
                </c:pt>
                <c:pt idx="72">
                  <c:v>757585.83497483039</c:v>
                </c:pt>
                <c:pt idx="73">
                  <c:v>749490.96538274013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291E-4AA0-AE64-CC5B7BE921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7894272"/>
        <c:axId val="388180224"/>
      </c:barChart>
      <c:scatterChart>
        <c:scatterStyle val="lineMarker"/>
        <c:varyColors val="0"/>
        <c:ser>
          <c:idx val="1"/>
          <c:order val="1"/>
          <c:tx>
            <c:strRef>
              <c:f>市区町村別_医療費!$B$80</c:f>
              <c:strCache>
                <c:ptCount val="1"/>
                <c:pt idx="0">
                  <c:v>広域連合全体</c:v>
                </c:pt>
              </c:strCache>
            </c:strRef>
          </c:tx>
          <c:spPr>
            <a:ln w="28575">
              <a:solidFill>
                <a:srgbClr val="BE4B48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0.12738791266450361"/>
                  <c:y val="-0.87502999848774743"/>
                </c:manualLayout>
              </c:layout>
              <c:showLegendKey val="0"/>
              <c:showVal val="0"/>
              <c:showCatName val="1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3AA-4F25-99C3-095E08502591}"/>
                </c:ext>
              </c:extLst>
            </c:dLbl>
            <c:dLbl>
              <c:idx val="7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3AA-4F25-99C3-095E0850259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市区町村別_医療費!$AE$6:$AE$79</c:f>
              <c:numCache>
                <c:formatCode>General</c:formatCode>
                <c:ptCount val="74"/>
                <c:pt idx="0">
                  <c:v>882614.31964306522</c:v>
                </c:pt>
                <c:pt idx="1">
                  <c:v>882614.31964306522</c:v>
                </c:pt>
                <c:pt idx="2">
                  <c:v>882614.31964306522</c:v>
                </c:pt>
                <c:pt idx="3">
                  <c:v>882614.31964306522</c:v>
                </c:pt>
                <c:pt idx="4">
                  <c:v>882614.31964306522</c:v>
                </c:pt>
                <c:pt idx="5">
                  <c:v>882614.31964306522</c:v>
                </c:pt>
                <c:pt idx="6">
                  <c:v>882614.31964306522</c:v>
                </c:pt>
                <c:pt idx="7">
                  <c:v>882614.31964306522</c:v>
                </c:pt>
                <c:pt idx="8">
                  <c:v>882614.31964306522</c:v>
                </c:pt>
                <c:pt idx="9">
                  <c:v>882614.31964306522</c:v>
                </c:pt>
                <c:pt idx="10">
                  <c:v>882614.31964306522</c:v>
                </c:pt>
                <c:pt idx="11">
                  <c:v>882614.31964306522</c:v>
                </c:pt>
                <c:pt idx="12">
                  <c:v>882614.31964306522</c:v>
                </c:pt>
                <c:pt idx="13">
                  <c:v>882614.31964306522</c:v>
                </c:pt>
                <c:pt idx="14">
                  <c:v>882614.31964306522</c:v>
                </c:pt>
                <c:pt idx="15">
                  <c:v>882614.31964306522</c:v>
                </c:pt>
                <c:pt idx="16">
                  <c:v>882614.31964306522</c:v>
                </c:pt>
                <c:pt idx="17">
                  <c:v>882614.31964306522</c:v>
                </c:pt>
                <c:pt idx="18">
                  <c:v>882614.31964306522</c:v>
                </c:pt>
                <c:pt idx="19">
                  <c:v>882614.31964306522</c:v>
                </c:pt>
                <c:pt idx="20">
                  <c:v>882614.31964306522</c:v>
                </c:pt>
                <c:pt idx="21">
                  <c:v>882614.31964306522</c:v>
                </c:pt>
                <c:pt idx="22">
                  <c:v>882614.31964306522</c:v>
                </c:pt>
                <c:pt idx="23">
                  <c:v>882614.31964306522</c:v>
                </c:pt>
                <c:pt idx="24">
                  <c:v>882614.31964306522</c:v>
                </c:pt>
                <c:pt idx="25">
                  <c:v>882614.31964306522</c:v>
                </c:pt>
                <c:pt idx="26">
                  <c:v>882614.31964306522</c:v>
                </c:pt>
                <c:pt idx="27">
                  <c:v>882614.31964306522</c:v>
                </c:pt>
                <c:pt idx="28">
                  <c:v>882614.31964306522</c:v>
                </c:pt>
                <c:pt idx="29">
                  <c:v>882614.31964306522</c:v>
                </c:pt>
                <c:pt idx="30">
                  <c:v>882614.31964306522</c:v>
                </c:pt>
                <c:pt idx="31">
                  <c:v>882614.31964306522</c:v>
                </c:pt>
                <c:pt idx="32">
                  <c:v>882614.31964306522</c:v>
                </c:pt>
                <c:pt idx="33">
                  <c:v>882614.31964306522</c:v>
                </c:pt>
                <c:pt idx="34">
                  <c:v>882614.31964306522</c:v>
                </c:pt>
                <c:pt idx="35">
                  <c:v>882614.31964306522</c:v>
                </c:pt>
                <c:pt idx="36">
                  <c:v>882614.31964306522</c:v>
                </c:pt>
                <c:pt idx="37">
                  <c:v>882614.31964306522</c:v>
                </c:pt>
                <c:pt idx="38">
                  <c:v>882614.31964306522</c:v>
                </c:pt>
                <c:pt idx="39">
                  <c:v>882614.31964306522</c:v>
                </c:pt>
                <c:pt idx="40">
                  <c:v>882614.31964306522</c:v>
                </c:pt>
                <c:pt idx="41">
                  <c:v>882614.31964306522</c:v>
                </c:pt>
                <c:pt idx="42">
                  <c:v>882614.31964306522</c:v>
                </c:pt>
                <c:pt idx="43">
                  <c:v>882614.31964306522</c:v>
                </c:pt>
                <c:pt idx="44">
                  <c:v>882614.31964306522</c:v>
                </c:pt>
                <c:pt idx="45">
                  <c:v>882614.31964306522</c:v>
                </c:pt>
                <c:pt idx="46">
                  <c:v>882614.31964306522</c:v>
                </c:pt>
                <c:pt idx="47">
                  <c:v>882614.31964306522</c:v>
                </c:pt>
                <c:pt idx="48">
                  <c:v>882614.31964306522</c:v>
                </c:pt>
                <c:pt idx="49">
                  <c:v>882614.31964306522</c:v>
                </c:pt>
                <c:pt idx="50">
                  <c:v>882614.31964306522</c:v>
                </c:pt>
                <c:pt idx="51">
                  <c:v>882614.31964306522</c:v>
                </c:pt>
                <c:pt idx="52">
                  <c:v>882614.31964306522</c:v>
                </c:pt>
                <c:pt idx="53">
                  <c:v>882614.31964306522</c:v>
                </c:pt>
                <c:pt idx="54">
                  <c:v>882614.31964306522</c:v>
                </c:pt>
                <c:pt idx="55">
                  <c:v>882614.31964306522</c:v>
                </c:pt>
                <c:pt idx="56">
                  <c:v>882614.31964306522</c:v>
                </c:pt>
                <c:pt idx="57">
                  <c:v>882614.31964306522</c:v>
                </c:pt>
                <c:pt idx="58">
                  <c:v>882614.31964306522</c:v>
                </c:pt>
                <c:pt idx="59">
                  <c:v>882614.31964306522</c:v>
                </c:pt>
                <c:pt idx="60">
                  <c:v>882614.31964306522</c:v>
                </c:pt>
                <c:pt idx="61">
                  <c:v>882614.31964306522</c:v>
                </c:pt>
                <c:pt idx="62">
                  <c:v>882614.31964306522</c:v>
                </c:pt>
                <c:pt idx="63">
                  <c:v>882614.31964306522</c:v>
                </c:pt>
                <c:pt idx="64">
                  <c:v>882614.31964306522</c:v>
                </c:pt>
                <c:pt idx="65">
                  <c:v>882614.31964306522</c:v>
                </c:pt>
                <c:pt idx="66">
                  <c:v>882614.31964306522</c:v>
                </c:pt>
                <c:pt idx="67">
                  <c:v>882614.31964306522</c:v>
                </c:pt>
                <c:pt idx="68">
                  <c:v>882614.31964306522</c:v>
                </c:pt>
                <c:pt idx="69">
                  <c:v>882614.31964306522</c:v>
                </c:pt>
                <c:pt idx="70">
                  <c:v>882614.31964306522</c:v>
                </c:pt>
                <c:pt idx="71">
                  <c:v>882614.31964306522</c:v>
                </c:pt>
                <c:pt idx="72">
                  <c:v>882614.31964306522</c:v>
                </c:pt>
                <c:pt idx="73">
                  <c:v>882614.31964306522</c:v>
                </c:pt>
              </c:numCache>
            </c:numRef>
          </c:xVal>
          <c:yVal>
            <c:numRef>
              <c:f>市区町村別_医療費!$AJ$6:$AJ$79</c:f>
              <c:numCache>
                <c:formatCode>0_ </c:formatCod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291E-4AA0-AE64-CC5B7BE921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8181376"/>
        <c:axId val="388180800"/>
      </c:scatterChart>
      <c:catAx>
        <c:axId val="387894272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>
            <a:solidFill>
              <a:srgbClr val="7F7F7F"/>
            </a:solidFill>
          </a:ln>
        </c:spPr>
        <c:crossAx val="388180224"/>
        <c:crosses val="autoZero"/>
        <c:auto val="1"/>
        <c:lblAlgn val="ctr"/>
        <c:lblOffset val="100"/>
        <c:noMultiLvlLbl val="0"/>
      </c:catAx>
      <c:valAx>
        <c:axId val="388180224"/>
        <c:scaling>
          <c:orientation val="minMax"/>
          <c:max val="1200000"/>
          <c:min val="0"/>
        </c:scaling>
        <c:delete val="0"/>
        <c:axPos val="t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(</a:t>
                </a:r>
                <a:r>
                  <a:rPr lang="ja-JP"/>
                  <a:t>円</a:t>
                </a:r>
                <a:r>
                  <a:rPr lang="en-US"/>
                  <a:t>)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91388401559454191"/>
              <c:y val="3.1494582690329218E-2"/>
            </c:manualLayout>
          </c:layout>
          <c:overlay val="0"/>
        </c:title>
        <c:numFmt formatCode="#,##0_ " sourceLinked="0"/>
        <c:majorTickMark val="out"/>
        <c:minorTickMark val="none"/>
        <c:tickLblPos val="nextTo"/>
        <c:spPr>
          <a:ln>
            <a:solidFill>
              <a:srgbClr val="7F7F7F"/>
            </a:solidFill>
          </a:ln>
        </c:spPr>
        <c:crossAx val="387894272"/>
        <c:crosses val="autoZero"/>
        <c:crossBetween val="between"/>
      </c:valAx>
      <c:valAx>
        <c:axId val="388180800"/>
        <c:scaling>
          <c:orientation val="minMax"/>
          <c:max val="50"/>
          <c:min val="0"/>
        </c:scaling>
        <c:delete val="1"/>
        <c:axPos val="r"/>
        <c:numFmt formatCode="0_ " sourceLinked="1"/>
        <c:majorTickMark val="out"/>
        <c:minorTickMark val="none"/>
        <c:tickLblPos val="nextTo"/>
        <c:crossAx val="388181376"/>
        <c:crosses val="max"/>
        <c:crossBetween val="midCat"/>
      </c:valAx>
      <c:valAx>
        <c:axId val="3881813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8180800"/>
        <c:crosses val="autoZero"/>
        <c:crossBetween val="midCat"/>
      </c:valAx>
      <c:spPr>
        <a:ln>
          <a:solidFill>
            <a:srgbClr val="7F7F7F"/>
          </a:solidFill>
        </a:ln>
      </c:spPr>
    </c:plotArea>
    <c:legend>
      <c:legendPos val="r"/>
      <c:layout>
        <c:manualLayout>
          <c:xMode val="edge"/>
          <c:yMode val="edge"/>
          <c:x val="0.17252727568078444"/>
          <c:y val="1.2600679816983661E-2"/>
          <c:w val="0.61498862897985707"/>
          <c:h val="3.3575221486346195E-2"/>
        </c:manualLayout>
      </c:layout>
      <c:overlay val="0"/>
      <c:spPr>
        <a:ln>
          <a:solidFill>
            <a:srgbClr val="7F7F7F"/>
          </a:solidFill>
        </a:ln>
      </c:spPr>
    </c:legend>
    <c:plotVisOnly val="0"/>
    <c:dispBlanksAs val="gap"/>
    <c:showDLblsOverMax val="0"/>
  </c:chart>
  <c:spPr>
    <a:ln>
      <a:solidFill>
        <a:srgbClr val="7F7F7F"/>
      </a:solidFill>
    </a:ln>
  </c:spPr>
  <c:txPr>
    <a:bodyPr/>
    <a:lstStyle/>
    <a:p>
      <a:pPr>
        <a:defRPr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37789855072463"/>
          <c:y val="7.2786609996886034E-2"/>
          <c:w val="0.78627669082125606"/>
          <c:h val="0.8956790927211933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市区町村別_医療費!$T$4</c:f>
              <c:strCache>
                <c:ptCount val="1"/>
                <c:pt idx="0">
                  <c:v>レセプト一件当たりの医療費</c:v>
                </c:pt>
              </c:strCache>
            </c:strRef>
          </c:tx>
          <c:spPr>
            <a:solidFill>
              <a:srgbClr val="B3A2C7"/>
            </a:solidFill>
            <a:ln>
              <a:noFill/>
            </a:ln>
          </c:spPr>
          <c:invertIfNegative val="0"/>
          <c:dLbls>
            <c:dLbl>
              <c:idx val="50"/>
              <c:layout>
                <c:manualLayout>
                  <c:x val="3.4123021553255761E-3"/>
                  <c:y val="8.2187637664293094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EF9-482D-BCBC-D744EF836463}"/>
                </c:ext>
              </c:extLst>
            </c:dLbl>
            <c:dLbl>
              <c:idx val="51"/>
              <c:layout>
                <c:manualLayout>
                  <c:x val="3.412302155325450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EF9-482D-BCBC-D744EF836463}"/>
                </c:ext>
              </c:extLst>
            </c:dLbl>
            <c:dLbl>
              <c:idx val="52"/>
              <c:layout>
                <c:manualLayout>
                  <c:x val="3.412302155325450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EF9-482D-BCBC-D744EF836463}"/>
                </c:ext>
              </c:extLst>
            </c:dLbl>
            <c:dLbl>
              <c:idx val="53"/>
              <c:layout>
                <c:manualLayout>
                  <c:x val="5.1184532329883641E-3"/>
                  <c:y val="1.5308640462214704E-1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EF9-482D-BCBC-D744EF836463}"/>
                </c:ext>
              </c:extLst>
            </c:dLbl>
            <c:dLbl>
              <c:idx val="54"/>
              <c:layout>
                <c:manualLayout>
                  <c:x val="5.1184532329883641E-3"/>
                  <c:y val="1.6437527532858619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EF9-482D-BCBC-D744EF836463}"/>
                </c:ext>
              </c:extLst>
            </c:dLbl>
            <c:dLbl>
              <c:idx val="55"/>
              <c:layout>
                <c:manualLayout>
                  <c:x val="8.530755388313814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EF9-482D-BCBC-D744EF836463}"/>
                </c:ext>
              </c:extLst>
            </c:dLbl>
            <c:dLbl>
              <c:idx val="56"/>
              <c:layout>
                <c:manualLayout>
                  <c:x val="1.0236906465976728E-2"/>
                  <c:y val="8.2187637664293094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EF9-482D-BCBC-D744EF836463}"/>
                </c:ext>
              </c:extLst>
            </c:dLbl>
            <c:dLbl>
              <c:idx val="57"/>
              <c:layout>
                <c:manualLayout>
                  <c:x val="1.0236906465976728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EF9-482D-BCBC-D744EF836463}"/>
                </c:ext>
              </c:extLst>
            </c:dLbl>
            <c:dLbl>
              <c:idx val="58"/>
              <c:layout>
                <c:manualLayout>
                  <c:x val="1.0236906465976728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EF9-482D-BCBC-D744EF836463}"/>
                </c:ext>
              </c:extLst>
            </c:dLbl>
            <c:dLbl>
              <c:idx val="59"/>
              <c:layout>
                <c:manualLayout>
                  <c:x val="1.19430575436393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EF9-482D-BCBC-D744EF836463}"/>
                </c:ext>
              </c:extLst>
            </c:dLbl>
            <c:dLbl>
              <c:idx val="60"/>
              <c:layout>
                <c:manualLayout>
                  <c:x val="1.1943057543639515E-2"/>
                  <c:y val="2.4656291299287924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EF9-482D-BCBC-D744EF836463}"/>
                </c:ext>
              </c:extLst>
            </c:dLbl>
            <c:dLbl>
              <c:idx val="61"/>
              <c:layout>
                <c:manualLayout>
                  <c:x val="1.5355359698965091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EF9-482D-BCBC-D744EF836463}"/>
                </c:ext>
              </c:extLst>
            </c:dLbl>
            <c:dLbl>
              <c:idx val="62"/>
              <c:layout>
                <c:manualLayout>
                  <c:x val="1.8767661854290667E-2"/>
                  <c:y val="1.6437527532858619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EF9-482D-BCBC-D744EF836463}"/>
                </c:ext>
              </c:extLst>
            </c:dLbl>
            <c:dLbl>
              <c:idx val="63"/>
              <c:layout>
                <c:manualLayout>
                  <c:x val="2.0473812931953456E-2"/>
                  <c:y val="1.5308640462214704E-1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EF9-482D-BCBC-D744EF836463}"/>
                </c:ext>
              </c:extLst>
            </c:dLbl>
            <c:dLbl>
              <c:idx val="64"/>
              <c:layout>
                <c:manualLayout>
                  <c:x val="3.0710719397930183E-2"/>
                  <c:y val="1.6437527532858619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EF9-482D-BCBC-D744EF836463}"/>
                </c:ext>
              </c:extLst>
            </c:dLbl>
            <c:dLbl>
              <c:idx val="65"/>
              <c:layout>
                <c:manualLayout>
                  <c:x val="3.0710719397930183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EF9-482D-BCBC-D744EF836463}"/>
                </c:ext>
              </c:extLst>
            </c:dLbl>
            <c:dLbl>
              <c:idx val="66"/>
              <c:layout>
                <c:manualLayout>
                  <c:x val="3.4123021553255757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EF9-482D-BCBC-D744EF836463}"/>
                </c:ext>
              </c:extLst>
            </c:dLbl>
            <c:dLbl>
              <c:idx val="67"/>
              <c:layout>
                <c:manualLayout>
                  <c:x val="-8.5307553883139393E-3"/>
                  <c:y val="3.2875055065717238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EF9-482D-BCBC-D744EF836463}"/>
                </c:ext>
              </c:extLst>
            </c:dLbl>
            <c:numFmt formatCode="#,##0_ 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市区町村別_医療費!$T$6:$T$79</c:f>
              <c:strCache>
                <c:ptCount val="74"/>
                <c:pt idx="0">
                  <c:v>千早赤阪村</c:v>
                </c:pt>
                <c:pt idx="1">
                  <c:v>能勢町</c:v>
                </c:pt>
                <c:pt idx="2">
                  <c:v>岸和田市</c:v>
                </c:pt>
                <c:pt idx="3">
                  <c:v>岬町</c:v>
                </c:pt>
                <c:pt idx="4">
                  <c:v>阪南市</c:v>
                </c:pt>
                <c:pt idx="5">
                  <c:v>此花区</c:v>
                </c:pt>
                <c:pt idx="6">
                  <c:v>大正区</c:v>
                </c:pt>
                <c:pt idx="7">
                  <c:v>堺市美原区</c:v>
                </c:pt>
                <c:pt idx="8">
                  <c:v>富田林市</c:v>
                </c:pt>
                <c:pt idx="9">
                  <c:v>泉南市</c:v>
                </c:pt>
                <c:pt idx="10">
                  <c:v>和泉市</c:v>
                </c:pt>
                <c:pt idx="11">
                  <c:v>貝塚市</c:v>
                </c:pt>
                <c:pt idx="12">
                  <c:v>堺市堺区</c:v>
                </c:pt>
                <c:pt idx="13">
                  <c:v>堺市中区</c:v>
                </c:pt>
                <c:pt idx="14">
                  <c:v>田尻町</c:v>
                </c:pt>
                <c:pt idx="15">
                  <c:v>福島区</c:v>
                </c:pt>
                <c:pt idx="16">
                  <c:v>泉佐野市</c:v>
                </c:pt>
                <c:pt idx="17">
                  <c:v>大阪狭山市</c:v>
                </c:pt>
                <c:pt idx="18">
                  <c:v>大東市</c:v>
                </c:pt>
                <c:pt idx="19">
                  <c:v>堺市東区</c:v>
                </c:pt>
                <c:pt idx="20">
                  <c:v>西成区</c:v>
                </c:pt>
                <c:pt idx="21">
                  <c:v>生野区</c:v>
                </c:pt>
                <c:pt idx="22">
                  <c:v>太子町</c:v>
                </c:pt>
                <c:pt idx="23">
                  <c:v>浪速区</c:v>
                </c:pt>
                <c:pt idx="24">
                  <c:v>高石市</c:v>
                </c:pt>
                <c:pt idx="25">
                  <c:v>忠岡町</c:v>
                </c:pt>
                <c:pt idx="26">
                  <c:v>旭区</c:v>
                </c:pt>
                <c:pt idx="27">
                  <c:v>堺市</c:v>
                </c:pt>
                <c:pt idx="28">
                  <c:v>西淀川区</c:v>
                </c:pt>
                <c:pt idx="29">
                  <c:v>西区</c:v>
                </c:pt>
                <c:pt idx="30">
                  <c:v>河南町</c:v>
                </c:pt>
                <c:pt idx="31">
                  <c:v>港区</c:v>
                </c:pt>
                <c:pt idx="32">
                  <c:v>茨木市</c:v>
                </c:pt>
                <c:pt idx="33">
                  <c:v>堺市北区</c:v>
                </c:pt>
                <c:pt idx="34">
                  <c:v>城東区</c:v>
                </c:pt>
                <c:pt idx="35">
                  <c:v>北区</c:v>
                </c:pt>
                <c:pt idx="36">
                  <c:v>大阪市</c:v>
                </c:pt>
                <c:pt idx="37">
                  <c:v>東住吉区</c:v>
                </c:pt>
                <c:pt idx="38">
                  <c:v>四條畷市</c:v>
                </c:pt>
                <c:pt idx="39">
                  <c:v>淀川区</c:v>
                </c:pt>
                <c:pt idx="40">
                  <c:v>堺市西区</c:v>
                </c:pt>
                <c:pt idx="41">
                  <c:v>住之江区</c:v>
                </c:pt>
                <c:pt idx="42">
                  <c:v>堺市南区</c:v>
                </c:pt>
                <c:pt idx="43">
                  <c:v>東成区</c:v>
                </c:pt>
                <c:pt idx="44">
                  <c:v>中央区</c:v>
                </c:pt>
                <c:pt idx="45">
                  <c:v>守口市</c:v>
                </c:pt>
                <c:pt idx="46">
                  <c:v>平野区</c:v>
                </c:pt>
                <c:pt idx="47">
                  <c:v>門真市</c:v>
                </c:pt>
                <c:pt idx="48">
                  <c:v>鶴見区</c:v>
                </c:pt>
                <c:pt idx="49">
                  <c:v>摂津市</c:v>
                </c:pt>
                <c:pt idx="50">
                  <c:v>熊取町</c:v>
                </c:pt>
                <c:pt idx="51">
                  <c:v>枚方市</c:v>
                </c:pt>
                <c:pt idx="52">
                  <c:v>東大阪市</c:v>
                </c:pt>
                <c:pt idx="53">
                  <c:v>河内長野市</c:v>
                </c:pt>
                <c:pt idx="54">
                  <c:v>天王寺区</c:v>
                </c:pt>
                <c:pt idx="55">
                  <c:v>東淀川区</c:v>
                </c:pt>
                <c:pt idx="56">
                  <c:v>住吉区</c:v>
                </c:pt>
                <c:pt idx="57">
                  <c:v>泉大津市</c:v>
                </c:pt>
                <c:pt idx="58">
                  <c:v>都島区</c:v>
                </c:pt>
                <c:pt idx="59">
                  <c:v>寝屋川市</c:v>
                </c:pt>
                <c:pt idx="60">
                  <c:v>池田市</c:v>
                </c:pt>
                <c:pt idx="61">
                  <c:v>島本町</c:v>
                </c:pt>
                <c:pt idx="62">
                  <c:v>高槻市</c:v>
                </c:pt>
                <c:pt idx="63">
                  <c:v>羽曳野市</c:v>
                </c:pt>
                <c:pt idx="64">
                  <c:v>箕面市</c:v>
                </c:pt>
                <c:pt idx="65">
                  <c:v>藤井寺市</c:v>
                </c:pt>
                <c:pt idx="66">
                  <c:v>交野市</c:v>
                </c:pt>
                <c:pt idx="67">
                  <c:v>阿倍野区</c:v>
                </c:pt>
                <c:pt idx="68">
                  <c:v>八尾市</c:v>
                </c:pt>
                <c:pt idx="69">
                  <c:v>吹田市</c:v>
                </c:pt>
                <c:pt idx="70">
                  <c:v>豊中市</c:v>
                </c:pt>
                <c:pt idx="71">
                  <c:v>豊能町</c:v>
                </c:pt>
                <c:pt idx="72">
                  <c:v>松原市</c:v>
                </c:pt>
                <c:pt idx="73">
                  <c:v>柏原市</c:v>
                </c:pt>
              </c:strCache>
            </c:strRef>
          </c:cat>
          <c:val>
            <c:numRef>
              <c:f>市区町村別_医療費!$U$6:$U$79</c:f>
              <c:numCache>
                <c:formatCode>#,##0_ </c:formatCode>
                <c:ptCount val="74"/>
                <c:pt idx="0">
                  <c:v>44353.394039735096</c:v>
                </c:pt>
                <c:pt idx="1">
                  <c:v>44215.928370820227</c:v>
                </c:pt>
                <c:pt idx="2">
                  <c:v>40097.573336997601</c:v>
                </c:pt>
                <c:pt idx="3">
                  <c:v>39999.222316637373</c:v>
                </c:pt>
                <c:pt idx="4">
                  <c:v>39336.738792949487</c:v>
                </c:pt>
                <c:pt idx="5">
                  <c:v>39218.275259954404</c:v>
                </c:pt>
                <c:pt idx="6">
                  <c:v>39045.830918925523</c:v>
                </c:pt>
                <c:pt idx="7">
                  <c:v>38759.741811526619</c:v>
                </c:pt>
                <c:pt idx="8">
                  <c:v>37728.574646138077</c:v>
                </c:pt>
                <c:pt idx="9">
                  <c:v>37562.010348696109</c:v>
                </c:pt>
                <c:pt idx="10">
                  <c:v>37352.058788636998</c:v>
                </c:pt>
                <c:pt idx="11">
                  <c:v>37297.300587576392</c:v>
                </c:pt>
                <c:pt idx="12">
                  <c:v>37038.206255673402</c:v>
                </c:pt>
                <c:pt idx="13">
                  <c:v>36779.16561799396</c:v>
                </c:pt>
                <c:pt idx="14">
                  <c:v>36471.670204521717</c:v>
                </c:pt>
                <c:pt idx="15">
                  <c:v>36463.927091686717</c:v>
                </c:pt>
                <c:pt idx="16">
                  <c:v>36269.707445626816</c:v>
                </c:pt>
                <c:pt idx="17">
                  <c:v>36232.018194446471</c:v>
                </c:pt>
                <c:pt idx="18">
                  <c:v>36179.824206517565</c:v>
                </c:pt>
                <c:pt idx="19">
                  <c:v>36137.908163120468</c:v>
                </c:pt>
                <c:pt idx="20">
                  <c:v>36073.750097091019</c:v>
                </c:pt>
                <c:pt idx="21">
                  <c:v>35891.27282904389</c:v>
                </c:pt>
                <c:pt idx="22">
                  <c:v>35853.200466472306</c:v>
                </c:pt>
                <c:pt idx="23">
                  <c:v>35817.811684415778</c:v>
                </c:pt>
                <c:pt idx="24">
                  <c:v>35799.946151602613</c:v>
                </c:pt>
                <c:pt idx="25">
                  <c:v>35696.534879486855</c:v>
                </c:pt>
                <c:pt idx="26">
                  <c:v>35564.29772277757</c:v>
                </c:pt>
                <c:pt idx="27">
                  <c:v>35485.841255951236</c:v>
                </c:pt>
                <c:pt idx="28">
                  <c:v>35471.024425535266</c:v>
                </c:pt>
                <c:pt idx="29">
                  <c:v>35324.828175765368</c:v>
                </c:pt>
                <c:pt idx="30">
                  <c:v>35069.689574538206</c:v>
                </c:pt>
                <c:pt idx="31">
                  <c:v>35050.071754453333</c:v>
                </c:pt>
                <c:pt idx="32">
                  <c:v>34879.829606917105</c:v>
                </c:pt>
                <c:pt idx="33">
                  <c:v>34657.560093987886</c:v>
                </c:pt>
                <c:pt idx="34">
                  <c:v>34545.540230559673</c:v>
                </c:pt>
                <c:pt idx="35">
                  <c:v>34504.724113089374</c:v>
                </c:pt>
                <c:pt idx="36">
                  <c:v>34432.757060206401</c:v>
                </c:pt>
                <c:pt idx="37">
                  <c:v>34260.826209131592</c:v>
                </c:pt>
                <c:pt idx="38">
                  <c:v>34241.65632607392</c:v>
                </c:pt>
                <c:pt idx="39">
                  <c:v>34202.528191038997</c:v>
                </c:pt>
                <c:pt idx="40">
                  <c:v>34179.143025199803</c:v>
                </c:pt>
                <c:pt idx="41">
                  <c:v>34069.973025687847</c:v>
                </c:pt>
                <c:pt idx="42">
                  <c:v>34067.152536982619</c:v>
                </c:pt>
                <c:pt idx="43">
                  <c:v>34062.193668862994</c:v>
                </c:pt>
                <c:pt idx="44">
                  <c:v>34030.180370918155</c:v>
                </c:pt>
                <c:pt idx="45">
                  <c:v>34009.165939336366</c:v>
                </c:pt>
                <c:pt idx="46">
                  <c:v>33965.499557791685</c:v>
                </c:pt>
                <c:pt idx="47">
                  <c:v>33912.78437678083</c:v>
                </c:pt>
                <c:pt idx="48">
                  <c:v>33604.482643282376</c:v>
                </c:pt>
                <c:pt idx="49">
                  <c:v>33461.803845886359</c:v>
                </c:pt>
                <c:pt idx="50">
                  <c:v>33281.519135043884</c:v>
                </c:pt>
                <c:pt idx="51">
                  <c:v>33205.105507938439</c:v>
                </c:pt>
                <c:pt idx="52">
                  <c:v>33172.701225870616</c:v>
                </c:pt>
                <c:pt idx="53">
                  <c:v>33141.020190689851</c:v>
                </c:pt>
                <c:pt idx="54">
                  <c:v>33119.374382987204</c:v>
                </c:pt>
                <c:pt idx="55">
                  <c:v>32892.332619669753</c:v>
                </c:pt>
                <c:pt idx="56">
                  <c:v>32882.36408848461</c:v>
                </c:pt>
                <c:pt idx="57">
                  <c:v>32766.614960070245</c:v>
                </c:pt>
                <c:pt idx="58">
                  <c:v>32744.339105273091</c:v>
                </c:pt>
                <c:pt idx="59">
                  <c:v>32606.166550638445</c:v>
                </c:pt>
                <c:pt idx="60">
                  <c:v>32563.711944393635</c:v>
                </c:pt>
                <c:pt idx="61">
                  <c:v>32447.631289295066</c:v>
                </c:pt>
                <c:pt idx="62">
                  <c:v>32166.233885710837</c:v>
                </c:pt>
                <c:pt idx="63">
                  <c:v>32086.634076348833</c:v>
                </c:pt>
                <c:pt idx="64">
                  <c:v>31440.281896482331</c:v>
                </c:pt>
                <c:pt idx="65">
                  <c:v>31418.796635640134</c:v>
                </c:pt>
                <c:pt idx="66">
                  <c:v>31219.406014962955</c:v>
                </c:pt>
                <c:pt idx="67">
                  <c:v>31157.528833822216</c:v>
                </c:pt>
                <c:pt idx="68">
                  <c:v>30605.757494812256</c:v>
                </c:pt>
                <c:pt idx="69">
                  <c:v>30535.791568281675</c:v>
                </c:pt>
                <c:pt idx="70">
                  <c:v>30408.971023302158</c:v>
                </c:pt>
                <c:pt idx="71">
                  <c:v>30316.17295952775</c:v>
                </c:pt>
                <c:pt idx="72">
                  <c:v>30050.720273319104</c:v>
                </c:pt>
                <c:pt idx="73">
                  <c:v>29169.161998170315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F51-476A-A2B5-9E722BBFB6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8382208"/>
        <c:axId val="388184832"/>
      </c:barChart>
      <c:scatterChart>
        <c:scatterStyle val="lineMarker"/>
        <c:varyColors val="0"/>
        <c:ser>
          <c:idx val="1"/>
          <c:order val="1"/>
          <c:tx>
            <c:strRef>
              <c:f>市区町村別_医療費!$B$80</c:f>
              <c:strCache>
                <c:ptCount val="1"/>
                <c:pt idx="0">
                  <c:v>広域連合全体</c:v>
                </c:pt>
              </c:strCache>
            </c:strRef>
          </c:tx>
          <c:spPr>
            <a:ln w="28575" cmpd="sng">
              <a:solidFill>
                <a:srgbClr val="BE4B48"/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16-9F51-476A-A2B5-9E722BBFB642}"/>
              </c:ext>
            </c:extLst>
          </c:dPt>
          <c:dLbls>
            <c:dLbl>
              <c:idx val="0"/>
              <c:layout>
                <c:manualLayout>
                  <c:x val="-6.0339513952605171E-3"/>
                  <c:y val="-0.877712356418197"/>
                </c:manualLayout>
              </c:layout>
              <c:showLegendKey val="0"/>
              <c:showVal val="0"/>
              <c:showCatName val="1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245-4F30-A8A5-EF929813A3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市区町村別_医療費!$AF$6:$AF$79</c:f>
              <c:numCache>
                <c:formatCode>General</c:formatCode>
                <c:ptCount val="74"/>
                <c:pt idx="0">
                  <c:v>33813.295527649447</c:v>
                </c:pt>
                <c:pt idx="1">
                  <c:v>33813.295527649447</c:v>
                </c:pt>
                <c:pt idx="2">
                  <c:v>33813.295527649447</c:v>
                </c:pt>
                <c:pt idx="3">
                  <c:v>33813.295527649447</c:v>
                </c:pt>
                <c:pt idx="4">
                  <c:v>33813.295527649447</c:v>
                </c:pt>
                <c:pt idx="5">
                  <c:v>33813.295527649447</c:v>
                </c:pt>
                <c:pt idx="6">
                  <c:v>33813.295527649447</c:v>
                </c:pt>
                <c:pt idx="7">
                  <c:v>33813.295527649447</c:v>
                </c:pt>
                <c:pt idx="8">
                  <c:v>33813.295527649447</c:v>
                </c:pt>
                <c:pt idx="9">
                  <c:v>33813.295527649447</c:v>
                </c:pt>
                <c:pt idx="10">
                  <c:v>33813.295527649447</c:v>
                </c:pt>
                <c:pt idx="11">
                  <c:v>33813.295527649447</c:v>
                </c:pt>
                <c:pt idx="12">
                  <c:v>33813.295527649447</c:v>
                </c:pt>
                <c:pt idx="13">
                  <c:v>33813.295527649447</c:v>
                </c:pt>
                <c:pt idx="14">
                  <c:v>33813.295527649447</c:v>
                </c:pt>
                <c:pt idx="15">
                  <c:v>33813.295527649447</c:v>
                </c:pt>
                <c:pt idx="16">
                  <c:v>33813.295527649447</c:v>
                </c:pt>
                <c:pt idx="17">
                  <c:v>33813.295527649447</c:v>
                </c:pt>
                <c:pt idx="18">
                  <c:v>33813.295527649447</c:v>
                </c:pt>
                <c:pt idx="19">
                  <c:v>33813.295527649447</c:v>
                </c:pt>
                <c:pt idx="20">
                  <c:v>33813.295527649447</c:v>
                </c:pt>
                <c:pt idx="21">
                  <c:v>33813.295527649447</c:v>
                </c:pt>
                <c:pt idx="22">
                  <c:v>33813.295527649447</c:v>
                </c:pt>
                <c:pt idx="23">
                  <c:v>33813.295527649447</c:v>
                </c:pt>
                <c:pt idx="24">
                  <c:v>33813.295527649447</c:v>
                </c:pt>
                <c:pt idx="25">
                  <c:v>33813.295527649447</c:v>
                </c:pt>
                <c:pt idx="26">
                  <c:v>33813.295527649447</c:v>
                </c:pt>
                <c:pt idx="27">
                  <c:v>33813.295527649447</c:v>
                </c:pt>
                <c:pt idx="28">
                  <c:v>33813.295527649447</c:v>
                </c:pt>
                <c:pt idx="29">
                  <c:v>33813.295527649447</c:v>
                </c:pt>
                <c:pt idx="30">
                  <c:v>33813.295527649447</c:v>
                </c:pt>
                <c:pt idx="31">
                  <c:v>33813.295527649447</c:v>
                </c:pt>
                <c:pt idx="32">
                  <c:v>33813.295527649447</c:v>
                </c:pt>
                <c:pt idx="33">
                  <c:v>33813.295527649447</c:v>
                </c:pt>
                <c:pt idx="34">
                  <c:v>33813.295527649447</c:v>
                </c:pt>
                <c:pt idx="35">
                  <c:v>33813.295527649447</c:v>
                </c:pt>
                <c:pt idx="36">
                  <c:v>33813.295527649447</c:v>
                </c:pt>
                <c:pt idx="37">
                  <c:v>33813.295527649447</c:v>
                </c:pt>
                <c:pt idx="38">
                  <c:v>33813.295527649447</c:v>
                </c:pt>
                <c:pt idx="39">
                  <c:v>33813.295527649447</c:v>
                </c:pt>
                <c:pt idx="40">
                  <c:v>33813.295527649447</c:v>
                </c:pt>
                <c:pt idx="41">
                  <c:v>33813.295527649447</c:v>
                </c:pt>
                <c:pt idx="42">
                  <c:v>33813.295527649447</c:v>
                </c:pt>
                <c:pt idx="43">
                  <c:v>33813.295527649447</c:v>
                </c:pt>
                <c:pt idx="44">
                  <c:v>33813.295527649447</c:v>
                </c:pt>
                <c:pt idx="45">
                  <c:v>33813.295527649447</c:v>
                </c:pt>
                <c:pt idx="46">
                  <c:v>33813.295527649447</c:v>
                </c:pt>
                <c:pt idx="47">
                  <c:v>33813.295527649447</c:v>
                </c:pt>
                <c:pt idx="48">
                  <c:v>33813.295527649447</c:v>
                </c:pt>
                <c:pt idx="49">
                  <c:v>33813.295527649447</c:v>
                </c:pt>
                <c:pt idx="50">
                  <c:v>33813.295527649447</c:v>
                </c:pt>
                <c:pt idx="51">
                  <c:v>33813.295527649447</c:v>
                </c:pt>
                <c:pt idx="52">
                  <c:v>33813.295527649447</c:v>
                </c:pt>
                <c:pt idx="53">
                  <c:v>33813.295527649447</c:v>
                </c:pt>
                <c:pt idx="54">
                  <c:v>33813.295527649447</c:v>
                </c:pt>
                <c:pt idx="55">
                  <c:v>33813.295527649447</c:v>
                </c:pt>
                <c:pt idx="56">
                  <c:v>33813.295527649447</c:v>
                </c:pt>
                <c:pt idx="57">
                  <c:v>33813.295527649447</c:v>
                </c:pt>
                <c:pt idx="58">
                  <c:v>33813.295527649447</c:v>
                </c:pt>
                <c:pt idx="59">
                  <c:v>33813.295527649447</c:v>
                </c:pt>
                <c:pt idx="60">
                  <c:v>33813.295527649447</c:v>
                </c:pt>
                <c:pt idx="61">
                  <c:v>33813.295527649447</c:v>
                </c:pt>
                <c:pt idx="62">
                  <c:v>33813.295527649447</c:v>
                </c:pt>
                <c:pt idx="63">
                  <c:v>33813.295527649447</c:v>
                </c:pt>
                <c:pt idx="64">
                  <c:v>33813.295527649447</c:v>
                </c:pt>
                <c:pt idx="65">
                  <c:v>33813.295527649447</c:v>
                </c:pt>
                <c:pt idx="66">
                  <c:v>33813.295527649447</c:v>
                </c:pt>
                <c:pt idx="67">
                  <c:v>33813.295527649447</c:v>
                </c:pt>
                <c:pt idx="68">
                  <c:v>33813.295527649447</c:v>
                </c:pt>
                <c:pt idx="69">
                  <c:v>33813.295527649447</c:v>
                </c:pt>
                <c:pt idx="70">
                  <c:v>33813.295527649447</c:v>
                </c:pt>
                <c:pt idx="71">
                  <c:v>33813.295527649447</c:v>
                </c:pt>
                <c:pt idx="72">
                  <c:v>33813.295527649447</c:v>
                </c:pt>
                <c:pt idx="73">
                  <c:v>33813.295527649447</c:v>
                </c:pt>
              </c:numCache>
            </c:numRef>
          </c:xVal>
          <c:yVal>
            <c:numRef>
              <c:f>市区町村別_医療費!$AJ$6:$AJ$79</c:f>
              <c:numCache>
                <c:formatCode>0_ </c:formatCod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9F51-476A-A2B5-9E722BBFB6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8251648"/>
        <c:axId val="388185408"/>
      </c:scatterChart>
      <c:catAx>
        <c:axId val="388382208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>
            <a:solidFill>
              <a:srgbClr val="7F7F7F"/>
            </a:solidFill>
          </a:ln>
        </c:spPr>
        <c:crossAx val="388184832"/>
        <c:crossesAt val="0"/>
        <c:auto val="1"/>
        <c:lblAlgn val="ctr"/>
        <c:lblOffset val="100"/>
        <c:noMultiLvlLbl val="0"/>
      </c:catAx>
      <c:valAx>
        <c:axId val="388184832"/>
        <c:scaling>
          <c:orientation val="minMax"/>
          <c:min val="0"/>
        </c:scaling>
        <c:delete val="0"/>
        <c:axPos val="t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(</a:t>
                </a:r>
                <a:r>
                  <a:rPr lang="ja-JP"/>
                  <a:t>円</a:t>
                </a:r>
                <a:r>
                  <a:rPr lang="en-US"/>
                  <a:t>)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88862691239884239"/>
              <c:y val="2.0472527649176956E-2"/>
            </c:manualLayout>
          </c:layout>
          <c:overlay val="0"/>
        </c:title>
        <c:numFmt formatCode="#,##0_ " sourceLinked="0"/>
        <c:majorTickMark val="out"/>
        <c:minorTickMark val="none"/>
        <c:tickLblPos val="nextTo"/>
        <c:spPr>
          <a:ln>
            <a:solidFill>
              <a:srgbClr val="7F7F7F"/>
            </a:solidFill>
          </a:ln>
        </c:spPr>
        <c:crossAx val="388382208"/>
        <c:crosses val="autoZero"/>
        <c:crossBetween val="between"/>
      </c:valAx>
      <c:valAx>
        <c:axId val="388185408"/>
        <c:scaling>
          <c:orientation val="minMax"/>
          <c:max val="50"/>
          <c:min val="0"/>
        </c:scaling>
        <c:delete val="1"/>
        <c:axPos val="r"/>
        <c:numFmt formatCode="0_ " sourceLinked="1"/>
        <c:majorTickMark val="out"/>
        <c:minorTickMark val="none"/>
        <c:tickLblPos val="nextTo"/>
        <c:crossAx val="388251648"/>
        <c:crosses val="max"/>
        <c:crossBetween val="midCat"/>
      </c:valAx>
      <c:valAx>
        <c:axId val="3882516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8185408"/>
        <c:crosses val="autoZero"/>
        <c:crossBetween val="midCat"/>
      </c:valAx>
      <c:spPr>
        <a:ln>
          <a:solidFill>
            <a:srgbClr val="7F7F7F"/>
          </a:solidFill>
        </a:ln>
      </c:spPr>
    </c:plotArea>
    <c:legend>
      <c:legendPos val="r"/>
      <c:layout>
        <c:manualLayout>
          <c:xMode val="edge"/>
          <c:yMode val="edge"/>
          <c:x val="0.16811614684860299"/>
          <c:y val="1.0392156692771791E-2"/>
          <c:w val="0.63560202906255536"/>
          <c:h val="3.4145960419188395E-2"/>
        </c:manualLayout>
      </c:layout>
      <c:overlay val="1"/>
      <c:spPr>
        <a:ln>
          <a:solidFill>
            <a:srgbClr val="7F7F7F"/>
          </a:solidFill>
        </a:ln>
      </c:spPr>
    </c:legend>
    <c:plotVisOnly val="0"/>
    <c:dispBlanksAs val="gap"/>
    <c:showDLblsOverMax val="0"/>
  </c:chart>
  <c:spPr>
    <a:ln>
      <a:solidFill>
        <a:srgbClr val="7F7F7F"/>
      </a:solidFill>
    </a:ln>
  </c:spPr>
  <c:txPr>
    <a:bodyPr/>
    <a:lstStyle/>
    <a:p>
      <a:pPr>
        <a:defRPr sz="100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164009661835748"/>
          <c:y val="7.8162778672273808E-2"/>
          <c:w val="0.79245144927536237"/>
          <c:h val="0.8922155510545267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市区町村別_医療費!$V$4</c:f>
              <c:strCache>
                <c:ptCount val="1"/>
                <c:pt idx="0">
                  <c:v>患者一人当たりの医療費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invertIfNegative val="0"/>
          <c:dLbls>
            <c:dLbl>
              <c:idx val="48"/>
              <c:layout>
                <c:manualLayout>
                  <c:x val="8.493801531291967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782-4149-9FED-95CCC90C4776}"/>
                </c:ext>
              </c:extLst>
            </c:dLbl>
            <c:dLbl>
              <c:idx val="49"/>
              <c:layout>
                <c:manualLayout>
                  <c:x val="8.4938015312919675E-3"/>
                  <c:y val="7.6551192594406757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782-4149-9FED-95CCC90C4776}"/>
                </c:ext>
              </c:extLst>
            </c:dLbl>
            <c:dLbl>
              <c:idx val="50"/>
              <c:layout>
                <c:manualLayout>
                  <c:x val="1.0192561837550362E-2"/>
                  <c:y val="8.2196217165693604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782-4149-9FED-95CCC90C4776}"/>
                </c:ext>
              </c:extLst>
            </c:dLbl>
            <c:dLbl>
              <c:idx val="51"/>
              <c:layout>
                <c:manualLayout>
                  <c:x val="1.0192561837550362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782-4149-9FED-95CCC90C4776}"/>
                </c:ext>
              </c:extLst>
            </c:dLbl>
            <c:dLbl>
              <c:idx val="52"/>
              <c:layout>
                <c:manualLayout>
                  <c:x val="1.3590082450067148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782-4149-9FED-95CCC90C4776}"/>
                </c:ext>
              </c:extLst>
            </c:dLbl>
            <c:dLbl>
              <c:idx val="53"/>
              <c:layout>
                <c:manualLayout>
                  <c:x val="1.5288842756325541E-2"/>
                  <c:y val="1.6439243448448958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782-4149-9FED-95CCC90C4776}"/>
                </c:ext>
              </c:extLst>
            </c:dLbl>
            <c:dLbl>
              <c:idx val="54"/>
              <c:layout>
                <c:manualLayout>
                  <c:x val="1.5288842756325541E-2"/>
                  <c:y val="8.2196217318795987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782-4149-9FED-95CCC90C4776}"/>
                </c:ext>
              </c:extLst>
            </c:dLbl>
            <c:dLbl>
              <c:idx val="55"/>
              <c:layout>
                <c:manualLayout>
                  <c:x val="1.698760306258381E-2"/>
                  <c:y val="8.2196217165693604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782-4149-9FED-95CCC90C4776}"/>
                </c:ext>
              </c:extLst>
            </c:dLbl>
            <c:dLbl>
              <c:idx val="56"/>
              <c:layout>
                <c:manualLayout>
                  <c:x val="1.8686363368842204E-2"/>
                  <c:y val="8.2196217165693604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782-4149-9FED-95CCC90C4776}"/>
                </c:ext>
              </c:extLst>
            </c:dLbl>
            <c:dLbl>
              <c:idx val="57"/>
              <c:layout>
                <c:manualLayout>
                  <c:x val="2.0385123675100723E-2"/>
                  <c:y val="3.2878486881587679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782-4149-9FED-95CCC90C4776}"/>
                </c:ext>
              </c:extLst>
            </c:dLbl>
            <c:dLbl>
              <c:idx val="58"/>
              <c:layout>
                <c:manualLayout>
                  <c:x val="2.2083883981359114E-2"/>
                  <c:y val="8.2196217165693604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782-4149-9FED-95CCC90C4776}"/>
                </c:ext>
              </c:extLst>
            </c:dLbl>
            <c:dLbl>
              <c:idx val="59"/>
              <c:layout>
                <c:manualLayout>
                  <c:x val="2.2083883981359114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782-4149-9FED-95CCC90C4776}"/>
                </c:ext>
              </c:extLst>
            </c:dLbl>
            <c:dLbl>
              <c:idx val="60"/>
              <c:layout>
                <c:manualLayout>
                  <c:x val="2.3782644287617508E-2"/>
                  <c:y val="1.5310238518881351E-1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782-4149-9FED-95CCC90C4776}"/>
                </c:ext>
              </c:extLst>
            </c:dLbl>
            <c:dLbl>
              <c:idx val="61"/>
              <c:layout>
                <c:manualLayout>
                  <c:x val="2.7180164900134297E-2"/>
                  <c:y val="8.2196217165693604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782-4149-9FED-95CCC90C4776}"/>
                </c:ext>
              </c:extLst>
            </c:dLbl>
            <c:dLbl>
              <c:idx val="62"/>
              <c:layout>
                <c:manualLayout>
                  <c:x val="2.7180164900134297E-2"/>
                  <c:y val="1.5310238518881351E-1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782-4149-9FED-95CCC90C4776}"/>
                </c:ext>
              </c:extLst>
            </c:dLbl>
            <c:dLbl>
              <c:idx val="63"/>
              <c:layout>
                <c:manualLayout>
                  <c:x val="3.2276445818909351E-2"/>
                  <c:y val="1.6439243433138721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782-4149-9FED-95CCC90C4776}"/>
                </c:ext>
              </c:extLst>
            </c:dLbl>
            <c:dLbl>
              <c:idx val="64"/>
              <c:layout>
                <c:manualLayout>
                  <c:x val="3.397520612516787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782-4149-9FED-95CCC90C4776}"/>
                </c:ext>
              </c:extLst>
            </c:dLbl>
            <c:dLbl>
              <c:idx val="65"/>
              <c:layout>
                <c:manualLayout>
                  <c:x val="3.5673966431426264E-2"/>
                  <c:y val="1.5310238518881351E-1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782-4149-9FED-95CCC90C4776}"/>
                </c:ext>
              </c:extLst>
            </c:dLbl>
            <c:dLbl>
              <c:idx val="66"/>
              <c:layout>
                <c:manualLayout>
                  <c:x val="4.0770247350201447E-2"/>
                  <c:y val="1.6439243433138721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782-4149-9FED-95CCC90C4776}"/>
                </c:ext>
              </c:extLst>
            </c:dLbl>
            <c:dLbl>
              <c:idx val="67"/>
              <c:layout>
                <c:manualLayout>
                  <c:x val="-8.4938015312919675E-3"/>
                  <c:y val="8.2196217165693604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782-4149-9FED-95CCC90C4776}"/>
                </c:ext>
              </c:extLst>
            </c:dLbl>
            <c:dLbl>
              <c:idx val="68"/>
              <c:layout>
                <c:manualLayout>
                  <c:x val="-1.6987603062583935E-3"/>
                  <c:y val="1.5310238518881351E-1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782-4149-9FED-95CCC90C4776}"/>
                </c:ext>
              </c:extLst>
            </c:dLbl>
            <c:numFmt formatCode="#,##0_ 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市区町村別_医療費!$V$6:$V$79</c:f>
              <c:strCache>
                <c:ptCount val="74"/>
                <c:pt idx="0">
                  <c:v>此花区</c:v>
                </c:pt>
                <c:pt idx="1">
                  <c:v>西成区</c:v>
                </c:pt>
                <c:pt idx="2">
                  <c:v>岬町</c:v>
                </c:pt>
                <c:pt idx="3">
                  <c:v>大正区</c:v>
                </c:pt>
                <c:pt idx="4">
                  <c:v>浪速区</c:v>
                </c:pt>
                <c:pt idx="5">
                  <c:v>生野区</c:v>
                </c:pt>
                <c:pt idx="6">
                  <c:v>住吉区</c:v>
                </c:pt>
                <c:pt idx="7">
                  <c:v>福島区</c:v>
                </c:pt>
                <c:pt idx="8">
                  <c:v>住之江区</c:v>
                </c:pt>
                <c:pt idx="9">
                  <c:v>淀川区</c:v>
                </c:pt>
                <c:pt idx="10">
                  <c:v>東住吉区</c:v>
                </c:pt>
                <c:pt idx="11">
                  <c:v>岸和田市</c:v>
                </c:pt>
                <c:pt idx="12">
                  <c:v>高石市</c:v>
                </c:pt>
                <c:pt idx="13">
                  <c:v>大阪市</c:v>
                </c:pt>
                <c:pt idx="14">
                  <c:v>天王寺区</c:v>
                </c:pt>
                <c:pt idx="15">
                  <c:v>北区</c:v>
                </c:pt>
                <c:pt idx="16">
                  <c:v>東成区</c:v>
                </c:pt>
                <c:pt idx="17">
                  <c:v>西淀川区</c:v>
                </c:pt>
                <c:pt idx="18">
                  <c:v>堺市堺区</c:v>
                </c:pt>
                <c:pt idx="19">
                  <c:v>港区</c:v>
                </c:pt>
                <c:pt idx="20">
                  <c:v>阪南市</c:v>
                </c:pt>
                <c:pt idx="21">
                  <c:v>泉大津市</c:v>
                </c:pt>
                <c:pt idx="22">
                  <c:v>千早赤阪村</c:v>
                </c:pt>
                <c:pt idx="23">
                  <c:v>阿倍野区</c:v>
                </c:pt>
                <c:pt idx="24">
                  <c:v>中央区</c:v>
                </c:pt>
                <c:pt idx="25">
                  <c:v>都島区</c:v>
                </c:pt>
                <c:pt idx="26">
                  <c:v>泉佐野市</c:v>
                </c:pt>
                <c:pt idx="27">
                  <c:v>鶴見区</c:v>
                </c:pt>
                <c:pt idx="28">
                  <c:v>貝塚市</c:v>
                </c:pt>
                <c:pt idx="29">
                  <c:v>田尻町</c:v>
                </c:pt>
                <c:pt idx="30">
                  <c:v>城東区</c:v>
                </c:pt>
                <c:pt idx="31">
                  <c:v>旭区</c:v>
                </c:pt>
                <c:pt idx="32">
                  <c:v>堺市美原区</c:v>
                </c:pt>
                <c:pt idx="33">
                  <c:v>堺市北区</c:v>
                </c:pt>
                <c:pt idx="34">
                  <c:v>平野区</c:v>
                </c:pt>
                <c:pt idx="35">
                  <c:v>忠岡町</c:v>
                </c:pt>
                <c:pt idx="36">
                  <c:v>東淀川区</c:v>
                </c:pt>
                <c:pt idx="37">
                  <c:v>茨木市</c:v>
                </c:pt>
                <c:pt idx="38">
                  <c:v>西区</c:v>
                </c:pt>
                <c:pt idx="39">
                  <c:v>堺市西区</c:v>
                </c:pt>
                <c:pt idx="40">
                  <c:v>和泉市</c:v>
                </c:pt>
                <c:pt idx="41">
                  <c:v>堺市</c:v>
                </c:pt>
                <c:pt idx="42">
                  <c:v>堺市中区</c:v>
                </c:pt>
                <c:pt idx="43">
                  <c:v>能勢町</c:v>
                </c:pt>
                <c:pt idx="44">
                  <c:v>堺市東区</c:v>
                </c:pt>
                <c:pt idx="45">
                  <c:v>守口市</c:v>
                </c:pt>
                <c:pt idx="46">
                  <c:v>河内長野市</c:v>
                </c:pt>
                <c:pt idx="47">
                  <c:v>泉南市</c:v>
                </c:pt>
                <c:pt idx="48">
                  <c:v>熊取町</c:v>
                </c:pt>
                <c:pt idx="49">
                  <c:v>門真市</c:v>
                </c:pt>
                <c:pt idx="50">
                  <c:v>島本町</c:v>
                </c:pt>
                <c:pt idx="51">
                  <c:v>高槻市</c:v>
                </c:pt>
                <c:pt idx="52">
                  <c:v>吹田市</c:v>
                </c:pt>
                <c:pt idx="53">
                  <c:v>富田林市</c:v>
                </c:pt>
                <c:pt idx="54">
                  <c:v>東大阪市</c:v>
                </c:pt>
                <c:pt idx="55">
                  <c:v>堺市南区</c:v>
                </c:pt>
                <c:pt idx="56">
                  <c:v>豊中市</c:v>
                </c:pt>
                <c:pt idx="57">
                  <c:v>四條畷市</c:v>
                </c:pt>
                <c:pt idx="58">
                  <c:v>大阪狭山市</c:v>
                </c:pt>
                <c:pt idx="59">
                  <c:v>池田市</c:v>
                </c:pt>
                <c:pt idx="60">
                  <c:v>寝屋川市</c:v>
                </c:pt>
                <c:pt idx="61">
                  <c:v>摂津市</c:v>
                </c:pt>
                <c:pt idx="62">
                  <c:v>柏原市</c:v>
                </c:pt>
                <c:pt idx="63">
                  <c:v>大東市</c:v>
                </c:pt>
                <c:pt idx="64">
                  <c:v>枚方市</c:v>
                </c:pt>
                <c:pt idx="65">
                  <c:v>箕面市</c:v>
                </c:pt>
                <c:pt idx="66">
                  <c:v>藤井寺市</c:v>
                </c:pt>
                <c:pt idx="67">
                  <c:v>羽曳野市</c:v>
                </c:pt>
                <c:pt idx="68">
                  <c:v>松原市</c:v>
                </c:pt>
                <c:pt idx="69">
                  <c:v>八尾市</c:v>
                </c:pt>
                <c:pt idx="70">
                  <c:v>河南町</c:v>
                </c:pt>
                <c:pt idx="71">
                  <c:v>交野市</c:v>
                </c:pt>
                <c:pt idx="72">
                  <c:v>豊能町</c:v>
                </c:pt>
                <c:pt idx="73">
                  <c:v>太子町</c:v>
                </c:pt>
              </c:strCache>
            </c:strRef>
          </c:cat>
          <c:val>
            <c:numRef>
              <c:f>市区町村別_医療費!$W$6:$W$79</c:f>
              <c:numCache>
                <c:formatCode>#,##0_ </c:formatCode>
                <c:ptCount val="74"/>
                <c:pt idx="0">
                  <c:v>1059011.7441340783</c:v>
                </c:pt>
                <c:pt idx="1">
                  <c:v>1055196.7572861172</c:v>
                </c:pt>
                <c:pt idx="2">
                  <c:v>1053754.428089543</c:v>
                </c:pt>
                <c:pt idx="3">
                  <c:v>1042690.8542303771</c:v>
                </c:pt>
                <c:pt idx="4">
                  <c:v>1024661.4481870843</c:v>
                </c:pt>
                <c:pt idx="5">
                  <c:v>1022560.3935122191</c:v>
                </c:pt>
                <c:pt idx="6">
                  <c:v>1016851.3507075135</c:v>
                </c:pt>
                <c:pt idx="7">
                  <c:v>1007656.8882733149</c:v>
                </c:pt>
                <c:pt idx="8">
                  <c:v>1007283.6492171068</c:v>
                </c:pt>
                <c:pt idx="9">
                  <c:v>993576.40497941978</c:v>
                </c:pt>
                <c:pt idx="10">
                  <c:v>990354.40629396134</c:v>
                </c:pt>
                <c:pt idx="11">
                  <c:v>989774.42468970141</c:v>
                </c:pt>
                <c:pt idx="12">
                  <c:v>989166.20519605489</c:v>
                </c:pt>
                <c:pt idx="13">
                  <c:v>988992.47786515323</c:v>
                </c:pt>
                <c:pt idx="14">
                  <c:v>988843.49513250403</c:v>
                </c:pt>
                <c:pt idx="15">
                  <c:v>988171.71368421055</c:v>
                </c:pt>
                <c:pt idx="16">
                  <c:v>987882.39568275993</c:v>
                </c:pt>
                <c:pt idx="17">
                  <c:v>983704.5324042982</c:v>
                </c:pt>
                <c:pt idx="18">
                  <c:v>982433.79996913101</c:v>
                </c:pt>
                <c:pt idx="19">
                  <c:v>977388.10798548092</c:v>
                </c:pt>
                <c:pt idx="20">
                  <c:v>975232.2479564033</c:v>
                </c:pt>
                <c:pt idx="21">
                  <c:v>973917.72576636286</c:v>
                </c:pt>
                <c:pt idx="22">
                  <c:v>970952.05930807244</c:v>
                </c:pt>
                <c:pt idx="23">
                  <c:v>969702.50949520059</c:v>
                </c:pt>
                <c:pt idx="24">
                  <c:v>969410.78000245674</c:v>
                </c:pt>
                <c:pt idx="25">
                  <c:v>969025.18784904387</c:v>
                </c:pt>
                <c:pt idx="26">
                  <c:v>967614.95999407314</c:v>
                </c:pt>
                <c:pt idx="27">
                  <c:v>966898.53998806328</c:v>
                </c:pt>
                <c:pt idx="28">
                  <c:v>966122.54263171286</c:v>
                </c:pt>
                <c:pt idx="29">
                  <c:v>964743.93939393945</c:v>
                </c:pt>
                <c:pt idx="30">
                  <c:v>964208.21942118672</c:v>
                </c:pt>
                <c:pt idx="31">
                  <c:v>963785.77067941474</c:v>
                </c:pt>
                <c:pt idx="32">
                  <c:v>961804.07516965375</c:v>
                </c:pt>
                <c:pt idx="33">
                  <c:v>961180.9898587995</c:v>
                </c:pt>
                <c:pt idx="34">
                  <c:v>960280.05128205125</c:v>
                </c:pt>
                <c:pt idx="35">
                  <c:v>957490.48835462064</c:v>
                </c:pt>
                <c:pt idx="36">
                  <c:v>951691.98456286185</c:v>
                </c:pt>
                <c:pt idx="37">
                  <c:v>950224.53151167918</c:v>
                </c:pt>
                <c:pt idx="38">
                  <c:v>947997.14582755754</c:v>
                </c:pt>
                <c:pt idx="39">
                  <c:v>944795.5810781318</c:v>
                </c:pt>
                <c:pt idx="40">
                  <c:v>943222.98443102895</c:v>
                </c:pt>
                <c:pt idx="41">
                  <c:v>942679.62526766595</c:v>
                </c:pt>
                <c:pt idx="42">
                  <c:v>939579.49233346223</c:v>
                </c:pt>
                <c:pt idx="43">
                  <c:v>938833.51681957184</c:v>
                </c:pt>
                <c:pt idx="44">
                  <c:v>938703.54988570162</c:v>
                </c:pt>
                <c:pt idx="45">
                  <c:v>918348.26225864701</c:v>
                </c:pt>
                <c:pt idx="46">
                  <c:v>918241.73775586754</c:v>
                </c:pt>
                <c:pt idx="47">
                  <c:v>917867.25187423069</c:v>
                </c:pt>
                <c:pt idx="48">
                  <c:v>903496.51221566973</c:v>
                </c:pt>
                <c:pt idx="49">
                  <c:v>903398.68227990973</c:v>
                </c:pt>
                <c:pt idx="50">
                  <c:v>902438.45779220783</c:v>
                </c:pt>
                <c:pt idx="51">
                  <c:v>901579.15805918025</c:v>
                </c:pt>
                <c:pt idx="52">
                  <c:v>895151.12459476036</c:v>
                </c:pt>
                <c:pt idx="53">
                  <c:v>893734.01552740647</c:v>
                </c:pt>
                <c:pt idx="54">
                  <c:v>892763.80385536607</c:v>
                </c:pt>
                <c:pt idx="55">
                  <c:v>891688.11305529601</c:v>
                </c:pt>
                <c:pt idx="56">
                  <c:v>888788.80041229387</c:v>
                </c:pt>
                <c:pt idx="57">
                  <c:v>886347.39595564257</c:v>
                </c:pt>
                <c:pt idx="58">
                  <c:v>883850.89218009484</c:v>
                </c:pt>
                <c:pt idx="59">
                  <c:v>882830.996429516</c:v>
                </c:pt>
                <c:pt idx="60">
                  <c:v>879643.29534134187</c:v>
                </c:pt>
                <c:pt idx="61">
                  <c:v>875609.24021838035</c:v>
                </c:pt>
                <c:pt idx="62">
                  <c:v>874094.36016661825</c:v>
                </c:pt>
                <c:pt idx="63">
                  <c:v>869053.2041249621</c:v>
                </c:pt>
                <c:pt idx="64">
                  <c:v>866085.7478846981</c:v>
                </c:pt>
                <c:pt idx="65">
                  <c:v>862689.39149641083</c:v>
                </c:pt>
                <c:pt idx="66">
                  <c:v>855675.08248068485</c:v>
                </c:pt>
                <c:pt idx="67">
                  <c:v>853386.87143688195</c:v>
                </c:pt>
                <c:pt idx="68">
                  <c:v>842847.95302013424</c:v>
                </c:pt>
                <c:pt idx="69">
                  <c:v>837529.7055579779</c:v>
                </c:pt>
                <c:pt idx="70">
                  <c:v>824577.69372693729</c:v>
                </c:pt>
                <c:pt idx="71">
                  <c:v>816733.92918975069</c:v>
                </c:pt>
                <c:pt idx="72">
                  <c:v>797008.90628597746</c:v>
                </c:pt>
                <c:pt idx="73">
                  <c:v>788310.75384615385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EFF0-41C7-A68A-83D82B8BA1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441024"/>
        <c:axId val="388254528"/>
      </c:barChart>
      <c:scatterChart>
        <c:scatterStyle val="lineMarker"/>
        <c:varyColors val="0"/>
        <c:ser>
          <c:idx val="1"/>
          <c:order val="1"/>
          <c:tx>
            <c:strRef>
              <c:f>市区町村別_医療費!$B$80</c:f>
              <c:strCache>
                <c:ptCount val="1"/>
                <c:pt idx="0">
                  <c:v>広域連合全体</c:v>
                </c:pt>
              </c:strCache>
            </c:strRef>
          </c:tx>
          <c:spPr>
            <a:ln w="28575">
              <a:solidFill>
                <a:srgbClr val="BE4B48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0.11442197522139055"/>
                  <c:y val="-0.87471741205429043"/>
                </c:manualLayout>
              </c:layout>
              <c:spPr/>
              <c:txPr>
                <a:bodyPr/>
                <a:lstStyle/>
                <a:p>
                  <a:pPr>
                    <a:defRPr sz="900"/>
                  </a:pPr>
                  <a:endParaRPr lang="ja-JP"/>
                </a:p>
              </c:txPr>
              <c:showLegendKey val="0"/>
              <c:showVal val="0"/>
              <c:showCatName val="1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745-428B-A731-3400536A636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市区町村別_医療費!$AG$6:$AG$79</c:f>
              <c:numCache>
                <c:formatCode>General</c:formatCode>
                <c:ptCount val="74"/>
                <c:pt idx="0">
                  <c:v>927305.638818949</c:v>
                </c:pt>
                <c:pt idx="1">
                  <c:v>927305.638818949</c:v>
                </c:pt>
                <c:pt idx="2">
                  <c:v>927305.638818949</c:v>
                </c:pt>
                <c:pt idx="3">
                  <c:v>927305.638818949</c:v>
                </c:pt>
                <c:pt idx="4">
                  <c:v>927305.638818949</c:v>
                </c:pt>
                <c:pt idx="5">
                  <c:v>927305.638818949</c:v>
                </c:pt>
                <c:pt idx="6">
                  <c:v>927305.638818949</c:v>
                </c:pt>
                <c:pt idx="7">
                  <c:v>927305.638818949</c:v>
                </c:pt>
                <c:pt idx="8">
                  <c:v>927305.638818949</c:v>
                </c:pt>
                <c:pt idx="9">
                  <c:v>927305.638818949</c:v>
                </c:pt>
                <c:pt idx="10">
                  <c:v>927305.638818949</c:v>
                </c:pt>
                <c:pt idx="11">
                  <c:v>927305.638818949</c:v>
                </c:pt>
                <c:pt idx="12">
                  <c:v>927305.638818949</c:v>
                </c:pt>
                <c:pt idx="13">
                  <c:v>927305.638818949</c:v>
                </c:pt>
                <c:pt idx="14">
                  <c:v>927305.638818949</c:v>
                </c:pt>
                <c:pt idx="15">
                  <c:v>927305.638818949</c:v>
                </c:pt>
                <c:pt idx="16">
                  <c:v>927305.638818949</c:v>
                </c:pt>
                <c:pt idx="17">
                  <c:v>927305.638818949</c:v>
                </c:pt>
                <c:pt idx="18">
                  <c:v>927305.638818949</c:v>
                </c:pt>
                <c:pt idx="19">
                  <c:v>927305.638818949</c:v>
                </c:pt>
                <c:pt idx="20">
                  <c:v>927305.638818949</c:v>
                </c:pt>
                <c:pt idx="21">
                  <c:v>927305.638818949</c:v>
                </c:pt>
                <c:pt idx="22">
                  <c:v>927305.638818949</c:v>
                </c:pt>
                <c:pt idx="23">
                  <c:v>927305.638818949</c:v>
                </c:pt>
                <c:pt idx="24">
                  <c:v>927305.638818949</c:v>
                </c:pt>
                <c:pt idx="25">
                  <c:v>927305.638818949</c:v>
                </c:pt>
                <c:pt idx="26">
                  <c:v>927305.638818949</c:v>
                </c:pt>
                <c:pt idx="27">
                  <c:v>927305.638818949</c:v>
                </c:pt>
                <c:pt idx="28">
                  <c:v>927305.638818949</c:v>
                </c:pt>
                <c:pt idx="29">
                  <c:v>927305.638818949</c:v>
                </c:pt>
                <c:pt idx="30">
                  <c:v>927305.638818949</c:v>
                </c:pt>
                <c:pt idx="31">
                  <c:v>927305.638818949</c:v>
                </c:pt>
                <c:pt idx="32">
                  <c:v>927305.638818949</c:v>
                </c:pt>
                <c:pt idx="33">
                  <c:v>927305.638818949</c:v>
                </c:pt>
                <c:pt idx="34">
                  <c:v>927305.638818949</c:v>
                </c:pt>
                <c:pt idx="35">
                  <c:v>927305.638818949</c:v>
                </c:pt>
                <c:pt idx="36">
                  <c:v>927305.638818949</c:v>
                </c:pt>
                <c:pt idx="37">
                  <c:v>927305.638818949</c:v>
                </c:pt>
                <c:pt idx="38">
                  <c:v>927305.638818949</c:v>
                </c:pt>
                <c:pt idx="39">
                  <c:v>927305.638818949</c:v>
                </c:pt>
                <c:pt idx="40">
                  <c:v>927305.638818949</c:v>
                </c:pt>
                <c:pt idx="41">
                  <c:v>927305.638818949</c:v>
                </c:pt>
                <c:pt idx="42">
                  <c:v>927305.638818949</c:v>
                </c:pt>
                <c:pt idx="43">
                  <c:v>927305.638818949</c:v>
                </c:pt>
                <c:pt idx="44">
                  <c:v>927305.638818949</c:v>
                </c:pt>
                <c:pt idx="45">
                  <c:v>927305.638818949</c:v>
                </c:pt>
                <c:pt idx="46">
                  <c:v>927305.638818949</c:v>
                </c:pt>
                <c:pt idx="47">
                  <c:v>927305.638818949</c:v>
                </c:pt>
                <c:pt idx="48">
                  <c:v>927305.638818949</c:v>
                </c:pt>
                <c:pt idx="49">
                  <c:v>927305.638818949</c:v>
                </c:pt>
                <c:pt idx="50">
                  <c:v>927305.638818949</c:v>
                </c:pt>
                <c:pt idx="51">
                  <c:v>927305.638818949</c:v>
                </c:pt>
                <c:pt idx="52">
                  <c:v>927305.638818949</c:v>
                </c:pt>
                <c:pt idx="53">
                  <c:v>927305.638818949</c:v>
                </c:pt>
                <c:pt idx="54">
                  <c:v>927305.638818949</c:v>
                </c:pt>
                <c:pt idx="55">
                  <c:v>927305.638818949</c:v>
                </c:pt>
                <c:pt idx="56">
                  <c:v>927305.638818949</c:v>
                </c:pt>
                <c:pt idx="57">
                  <c:v>927305.638818949</c:v>
                </c:pt>
                <c:pt idx="58">
                  <c:v>927305.638818949</c:v>
                </c:pt>
                <c:pt idx="59">
                  <c:v>927305.638818949</c:v>
                </c:pt>
                <c:pt idx="60">
                  <c:v>927305.638818949</c:v>
                </c:pt>
                <c:pt idx="61">
                  <c:v>927305.638818949</c:v>
                </c:pt>
                <c:pt idx="62">
                  <c:v>927305.638818949</c:v>
                </c:pt>
                <c:pt idx="63">
                  <c:v>927305.638818949</c:v>
                </c:pt>
                <c:pt idx="64">
                  <c:v>927305.638818949</c:v>
                </c:pt>
                <c:pt idx="65">
                  <c:v>927305.638818949</c:v>
                </c:pt>
                <c:pt idx="66">
                  <c:v>927305.638818949</c:v>
                </c:pt>
                <c:pt idx="67">
                  <c:v>927305.638818949</c:v>
                </c:pt>
                <c:pt idx="68">
                  <c:v>927305.638818949</c:v>
                </c:pt>
                <c:pt idx="69">
                  <c:v>927305.638818949</c:v>
                </c:pt>
                <c:pt idx="70">
                  <c:v>927305.638818949</c:v>
                </c:pt>
                <c:pt idx="71">
                  <c:v>927305.638818949</c:v>
                </c:pt>
                <c:pt idx="72">
                  <c:v>927305.638818949</c:v>
                </c:pt>
                <c:pt idx="73">
                  <c:v>927305.638818949</c:v>
                </c:pt>
              </c:numCache>
            </c:numRef>
          </c:xVal>
          <c:yVal>
            <c:numRef>
              <c:f>市区町村別_医療費!$AJ$6:$AJ$79</c:f>
              <c:numCache>
                <c:formatCode>0_ </c:formatCod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EFF0-41C7-A68A-83D82B8BA1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8255680"/>
        <c:axId val="388255104"/>
      </c:scatterChart>
      <c:catAx>
        <c:axId val="38944102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>
            <a:solidFill>
              <a:srgbClr val="7F7F7F"/>
            </a:solidFill>
          </a:ln>
        </c:spPr>
        <c:crossAx val="388254528"/>
        <c:crosses val="autoZero"/>
        <c:auto val="1"/>
        <c:lblAlgn val="ctr"/>
        <c:lblOffset val="100"/>
        <c:noMultiLvlLbl val="0"/>
      </c:catAx>
      <c:valAx>
        <c:axId val="388254528"/>
        <c:scaling>
          <c:orientation val="minMax"/>
        </c:scaling>
        <c:delete val="0"/>
        <c:axPos val="t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(</a:t>
                </a:r>
                <a:r>
                  <a:rPr lang="ja-JP"/>
                  <a:t>円</a:t>
                </a:r>
                <a:r>
                  <a:rPr lang="en-US"/>
                  <a:t>)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88570101600803353"/>
              <c:y val="2.9004710005144034E-2"/>
            </c:manualLayout>
          </c:layout>
          <c:overlay val="0"/>
        </c:title>
        <c:numFmt formatCode="#,##0_ " sourceLinked="0"/>
        <c:majorTickMark val="out"/>
        <c:minorTickMark val="none"/>
        <c:tickLblPos val="nextTo"/>
        <c:spPr>
          <a:ln>
            <a:solidFill>
              <a:srgbClr val="7F7F7F"/>
            </a:solidFill>
          </a:ln>
        </c:spPr>
        <c:crossAx val="389441024"/>
        <c:crosses val="autoZero"/>
        <c:crossBetween val="between"/>
      </c:valAx>
      <c:valAx>
        <c:axId val="388255104"/>
        <c:scaling>
          <c:orientation val="minMax"/>
          <c:max val="50"/>
          <c:min val="0"/>
        </c:scaling>
        <c:delete val="1"/>
        <c:axPos val="r"/>
        <c:numFmt formatCode="0_ " sourceLinked="1"/>
        <c:majorTickMark val="out"/>
        <c:minorTickMark val="none"/>
        <c:tickLblPos val="nextTo"/>
        <c:crossAx val="388255680"/>
        <c:crosses val="max"/>
        <c:crossBetween val="midCat"/>
      </c:valAx>
      <c:valAx>
        <c:axId val="3882556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8255104"/>
        <c:crosses val="autoZero"/>
        <c:crossBetween val="midCat"/>
      </c:valAx>
      <c:spPr>
        <a:ln>
          <a:solidFill>
            <a:srgbClr val="7F7F7F"/>
          </a:solidFill>
        </a:ln>
      </c:spPr>
    </c:plotArea>
    <c:legend>
      <c:legendPos val="r"/>
      <c:layout>
        <c:manualLayout>
          <c:xMode val="edge"/>
          <c:yMode val="edge"/>
          <c:x val="0.17445751865286502"/>
          <c:y val="1.1355737395570652E-2"/>
          <c:w val="0.63740408151228289"/>
          <c:h val="3.3575221486346195E-2"/>
        </c:manualLayout>
      </c:layout>
      <c:overlay val="0"/>
      <c:spPr>
        <a:ln>
          <a:solidFill>
            <a:srgbClr val="7F7F7F"/>
          </a:solidFill>
        </a:ln>
      </c:spPr>
    </c:legend>
    <c:plotVisOnly val="0"/>
    <c:dispBlanksAs val="gap"/>
    <c:showDLblsOverMax val="0"/>
  </c:chart>
  <c:spPr>
    <a:ln>
      <a:solidFill>
        <a:srgbClr val="7F7F7F"/>
      </a:solidFill>
    </a:ln>
  </c:spPr>
  <c:txPr>
    <a:bodyPr/>
    <a:lstStyle/>
    <a:p>
      <a:pPr>
        <a:defRPr sz="100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333374</xdr:colOff>
      <xdr:row>19</xdr:row>
      <xdr:rowOff>57150</xdr:rowOff>
    </xdr:from>
    <xdr:to>
      <xdr:col>12</xdr:col>
      <xdr:colOff>592455</xdr:colOff>
      <xdr:row>48</xdr:row>
      <xdr:rowOff>152401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2</xdr:row>
      <xdr:rowOff>9524</xdr:rowOff>
    </xdr:from>
    <xdr:to>
      <xdr:col>9</xdr:col>
      <xdr:colOff>1199701</xdr:colOff>
      <xdr:row>74</xdr:row>
      <xdr:rowOff>106724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18</xdr:row>
      <xdr:rowOff>0</xdr:rowOff>
    </xdr:from>
    <xdr:to>
      <xdr:col>14</xdr:col>
      <xdr:colOff>225840</xdr:colOff>
      <xdr:row>77</xdr:row>
      <xdr:rowOff>54990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B9F07661-80D4-4D3A-98CC-89356B376A5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2197"/>
        <a:stretch/>
      </xdr:blipFill>
      <xdr:spPr>
        <a:xfrm>
          <a:off x="1036320" y="3017520"/>
          <a:ext cx="6840000" cy="994575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2</xdr:row>
      <xdr:rowOff>19049</xdr:rowOff>
    </xdr:from>
    <xdr:to>
      <xdr:col>9</xdr:col>
      <xdr:colOff>1161601</xdr:colOff>
      <xdr:row>74</xdr:row>
      <xdr:rowOff>116249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18</xdr:row>
      <xdr:rowOff>0</xdr:rowOff>
    </xdr:from>
    <xdr:to>
      <xdr:col>14</xdr:col>
      <xdr:colOff>225840</xdr:colOff>
      <xdr:row>77</xdr:row>
      <xdr:rowOff>54990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ECEC1EC8-C1EF-4925-A6C4-6319F68D180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2197"/>
        <a:stretch/>
      </xdr:blipFill>
      <xdr:spPr>
        <a:xfrm>
          <a:off x="1036320" y="3017520"/>
          <a:ext cx="6840000" cy="994575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2</xdr:row>
      <xdr:rowOff>28571</xdr:rowOff>
    </xdr:from>
    <xdr:to>
      <xdr:col>9</xdr:col>
      <xdr:colOff>1094925</xdr:colOff>
      <xdr:row>74</xdr:row>
      <xdr:rowOff>125771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18</xdr:row>
      <xdr:rowOff>0</xdr:rowOff>
    </xdr:from>
    <xdr:to>
      <xdr:col>14</xdr:col>
      <xdr:colOff>225840</xdr:colOff>
      <xdr:row>80</xdr:row>
      <xdr:rowOff>60127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983DADA1-01B9-43B3-85E0-23B61268F73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2028"/>
        <a:stretch/>
      </xdr:blipFill>
      <xdr:spPr>
        <a:xfrm>
          <a:off x="1036320" y="3017520"/>
          <a:ext cx="6840000" cy="10453807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47626</xdr:colOff>
      <xdr:row>1</xdr:row>
      <xdr:rowOff>209549</xdr:rowOff>
    </xdr:from>
    <xdr:to>
      <xdr:col>9</xdr:col>
      <xdr:colOff>1209226</xdr:colOff>
      <xdr:row>74</xdr:row>
      <xdr:rowOff>97199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18</xdr:row>
      <xdr:rowOff>0</xdr:rowOff>
    </xdr:from>
    <xdr:to>
      <xdr:col>14</xdr:col>
      <xdr:colOff>225840</xdr:colOff>
      <xdr:row>80</xdr:row>
      <xdr:rowOff>11467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399CFE28-C6B2-4670-9814-F404C31B513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" b="72144"/>
        <a:stretch/>
      </xdr:blipFill>
      <xdr:spPr>
        <a:xfrm>
          <a:off x="1036320" y="3017520"/>
          <a:ext cx="6840000" cy="10405147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342901</xdr:colOff>
      <xdr:row>2</xdr:row>
      <xdr:rowOff>9524</xdr:rowOff>
    </xdr:from>
    <xdr:to>
      <xdr:col>9</xdr:col>
      <xdr:colOff>1152076</xdr:colOff>
      <xdr:row>74</xdr:row>
      <xdr:rowOff>106724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18</xdr:row>
      <xdr:rowOff>0</xdr:rowOff>
    </xdr:from>
    <xdr:to>
      <xdr:col>14</xdr:col>
      <xdr:colOff>225840</xdr:colOff>
      <xdr:row>77</xdr:row>
      <xdr:rowOff>82090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8FFD0B31-0D1B-40BE-B164-F3765A3C3D6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2122"/>
        <a:stretch/>
      </xdr:blipFill>
      <xdr:spPr>
        <a:xfrm>
          <a:off x="1036320" y="3017520"/>
          <a:ext cx="6840000" cy="99728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2</xdr:row>
      <xdr:rowOff>38099</xdr:rowOff>
    </xdr:from>
    <xdr:to>
      <xdr:col>9</xdr:col>
      <xdr:colOff>1199701</xdr:colOff>
      <xdr:row>74</xdr:row>
      <xdr:rowOff>135299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47626</xdr:colOff>
      <xdr:row>1</xdr:row>
      <xdr:rowOff>209549</xdr:rowOff>
    </xdr:from>
    <xdr:to>
      <xdr:col>9</xdr:col>
      <xdr:colOff>1209226</xdr:colOff>
      <xdr:row>74</xdr:row>
      <xdr:rowOff>97199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18</xdr:row>
      <xdr:rowOff>0</xdr:rowOff>
    </xdr:from>
    <xdr:to>
      <xdr:col>14</xdr:col>
      <xdr:colOff>225840</xdr:colOff>
      <xdr:row>77</xdr:row>
      <xdr:rowOff>82090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B672F739-141B-4F03-B294-393DC9EFEBF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" b="72122"/>
        <a:stretch/>
      </xdr:blipFill>
      <xdr:spPr>
        <a:xfrm>
          <a:off x="1036320" y="3017520"/>
          <a:ext cx="6840000" cy="997285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7285</xdr:colOff>
      <xdr:row>2</xdr:row>
      <xdr:rowOff>211227</xdr:rowOff>
    </xdr:from>
    <xdr:to>
      <xdr:col>19</xdr:col>
      <xdr:colOff>458432</xdr:colOff>
      <xdr:row>77</xdr:row>
      <xdr:rowOff>1386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333374</xdr:colOff>
      <xdr:row>3</xdr:row>
      <xdr:rowOff>19049</xdr:rowOff>
    </xdr:from>
    <xdr:to>
      <xdr:col>8</xdr:col>
      <xdr:colOff>347492</xdr:colOff>
      <xdr:row>77</xdr:row>
      <xdr:rowOff>22119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</xdr:colOff>
      <xdr:row>3</xdr:row>
      <xdr:rowOff>9524</xdr:rowOff>
    </xdr:from>
    <xdr:to>
      <xdr:col>19</xdr:col>
      <xdr:colOff>470358</xdr:colOff>
      <xdr:row>73</xdr:row>
      <xdr:rowOff>68624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333375</xdr:colOff>
      <xdr:row>3</xdr:row>
      <xdr:rowOff>19050</xdr:rowOff>
    </xdr:from>
    <xdr:to>
      <xdr:col>8</xdr:col>
      <xdr:colOff>327482</xdr:colOff>
      <xdr:row>73</xdr:row>
      <xdr:rowOff>78150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18</xdr:row>
      <xdr:rowOff>0</xdr:rowOff>
    </xdr:from>
    <xdr:to>
      <xdr:col>14</xdr:col>
      <xdr:colOff>225840</xdr:colOff>
      <xdr:row>75</xdr:row>
      <xdr:rowOff>165533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F3807E6F-113F-45C6-A3F9-78A5E3C3E51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2121"/>
        <a:stretch/>
      </xdr:blipFill>
      <xdr:spPr>
        <a:xfrm>
          <a:off x="1036320" y="3017520"/>
          <a:ext cx="6840000" cy="972101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2</xdr:row>
      <xdr:rowOff>19046</xdr:rowOff>
    </xdr:from>
    <xdr:to>
      <xdr:col>9</xdr:col>
      <xdr:colOff>1142550</xdr:colOff>
      <xdr:row>74</xdr:row>
      <xdr:rowOff>116246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18</xdr:row>
      <xdr:rowOff>0</xdr:rowOff>
    </xdr:from>
    <xdr:to>
      <xdr:col>14</xdr:col>
      <xdr:colOff>225840</xdr:colOff>
      <xdr:row>78</xdr:row>
      <xdr:rowOff>104049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90E4C330-CA8F-469E-A53B-41A57964DE2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1912"/>
        <a:stretch/>
      </xdr:blipFill>
      <xdr:spPr>
        <a:xfrm>
          <a:off x="1036320" y="3017520"/>
          <a:ext cx="6840000" cy="1016244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2</xdr:row>
      <xdr:rowOff>9524</xdr:rowOff>
    </xdr:from>
    <xdr:to>
      <xdr:col>9</xdr:col>
      <xdr:colOff>1171126</xdr:colOff>
      <xdr:row>74</xdr:row>
      <xdr:rowOff>106724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18</xdr:row>
      <xdr:rowOff>0</xdr:rowOff>
    </xdr:from>
    <xdr:to>
      <xdr:col>14</xdr:col>
      <xdr:colOff>225840</xdr:colOff>
      <xdr:row>80</xdr:row>
      <xdr:rowOff>11464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CA3CF23D-A3A1-4EB0-9F77-54BC6858D96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2145"/>
        <a:stretch/>
      </xdr:blipFill>
      <xdr:spPr>
        <a:xfrm>
          <a:off x="1036320" y="3017520"/>
          <a:ext cx="6840000" cy="104051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47626</xdr:colOff>
      <xdr:row>1</xdr:row>
      <xdr:rowOff>209549</xdr:rowOff>
    </xdr:from>
    <xdr:to>
      <xdr:col>9</xdr:col>
      <xdr:colOff>1209226</xdr:colOff>
      <xdr:row>74</xdr:row>
      <xdr:rowOff>97199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18</xdr:row>
      <xdr:rowOff>0</xdr:rowOff>
    </xdr:from>
    <xdr:to>
      <xdr:col>14</xdr:col>
      <xdr:colOff>225840</xdr:colOff>
      <xdr:row>77</xdr:row>
      <xdr:rowOff>109191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2D638A04-AECE-4F95-A1A6-F27ABA5169B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2045"/>
        <a:stretch/>
      </xdr:blipFill>
      <xdr:spPr>
        <a:xfrm>
          <a:off x="1036320" y="3017520"/>
          <a:ext cx="6840000" cy="99999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52"/>
  <sheetViews>
    <sheetView showGridLines="0" tabSelected="1" zoomScaleNormal="100" zoomScaleSheetLayoutView="100" workbookViewId="0"/>
  </sheetViews>
  <sheetFormatPr defaultColWidth="9" defaultRowHeight="13.5"/>
  <cols>
    <col min="1" max="1" width="4.5" style="3" customWidth="1"/>
    <col min="2" max="2" width="11.25" style="3" customWidth="1"/>
    <col min="3" max="14" width="8.625" style="3" customWidth="1"/>
    <col min="15" max="16384" width="9" style="3"/>
  </cols>
  <sheetData>
    <row r="1" spans="1:14" ht="16.5" customHeight="1">
      <c r="A1" s="2" t="s">
        <v>126</v>
      </c>
      <c r="C1" s="2"/>
      <c r="D1" s="2"/>
      <c r="E1" s="2"/>
      <c r="F1" s="2"/>
      <c r="G1" s="2"/>
      <c r="H1" s="2"/>
      <c r="I1" s="2"/>
    </row>
    <row r="2" spans="1:14" ht="16.5" customHeight="1">
      <c r="A2" s="2" t="s">
        <v>136</v>
      </c>
      <c r="C2" s="2"/>
      <c r="D2" s="2"/>
      <c r="E2" s="2"/>
      <c r="F2" s="2"/>
      <c r="G2" s="2"/>
      <c r="H2" s="2"/>
      <c r="I2" s="2"/>
    </row>
    <row r="3" spans="1:14" ht="18" customHeight="1">
      <c r="B3" s="144" t="s">
        <v>65</v>
      </c>
      <c r="C3" s="5" t="s">
        <v>66</v>
      </c>
      <c r="D3" s="147" t="s">
        <v>67</v>
      </c>
      <c r="E3" s="147"/>
      <c r="F3" s="147"/>
      <c r="G3" s="147"/>
      <c r="H3" s="5" t="s">
        <v>68</v>
      </c>
      <c r="I3" s="5" t="s">
        <v>69</v>
      </c>
      <c r="J3" s="5" t="s">
        <v>70</v>
      </c>
      <c r="K3" s="5" t="s">
        <v>71</v>
      </c>
      <c r="L3" s="5" t="s">
        <v>72</v>
      </c>
      <c r="M3" s="5" t="s">
        <v>73</v>
      </c>
      <c r="N3" s="5" t="s">
        <v>74</v>
      </c>
    </row>
    <row r="4" spans="1:14" ht="26.25" customHeight="1">
      <c r="B4" s="145"/>
      <c r="C4" s="142" t="s">
        <v>75</v>
      </c>
      <c r="D4" s="148" t="s">
        <v>76</v>
      </c>
      <c r="E4" s="149"/>
      <c r="F4" s="149"/>
      <c r="G4" s="150"/>
      <c r="H4" s="142" t="s">
        <v>77</v>
      </c>
      <c r="I4" s="142" t="s">
        <v>141</v>
      </c>
      <c r="J4" s="140" t="s">
        <v>142</v>
      </c>
      <c r="K4" s="140" t="s">
        <v>116</v>
      </c>
      <c r="L4" s="140" t="s">
        <v>143</v>
      </c>
      <c r="M4" s="140" t="s">
        <v>115</v>
      </c>
      <c r="N4" s="140" t="s">
        <v>170</v>
      </c>
    </row>
    <row r="5" spans="1:14" ht="26.25" customHeight="1">
      <c r="B5" s="146"/>
      <c r="C5" s="143"/>
      <c r="D5" s="6" t="s">
        <v>81</v>
      </c>
      <c r="E5" s="7" t="s">
        <v>82</v>
      </c>
      <c r="F5" s="8" t="s">
        <v>83</v>
      </c>
      <c r="G5" s="9" t="s">
        <v>84</v>
      </c>
      <c r="H5" s="143"/>
      <c r="I5" s="143"/>
      <c r="J5" s="141"/>
      <c r="K5" s="141"/>
      <c r="L5" s="141"/>
      <c r="M5" s="141"/>
      <c r="N5" s="141"/>
    </row>
    <row r="6" spans="1:14" ht="26.45" customHeight="1">
      <c r="A6" s="3" t="s">
        <v>85</v>
      </c>
      <c r="B6" s="26" t="s">
        <v>119</v>
      </c>
      <c r="C6" s="116">
        <v>4073</v>
      </c>
      <c r="D6" s="117">
        <v>56122</v>
      </c>
      <c r="E6" s="118">
        <v>5686</v>
      </c>
      <c r="F6" s="119">
        <v>37180</v>
      </c>
      <c r="G6" s="11">
        <f t="shared" ref="G6:G12" si="0">SUM(D6:F6)</f>
        <v>98988</v>
      </c>
      <c r="H6" s="116">
        <v>7461011630</v>
      </c>
      <c r="I6" s="116">
        <v>3926</v>
      </c>
      <c r="J6" s="12">
        <f>IFERROR(H6/C6,0)</f>
        <v>1831822.1532040266</v>
      </c>
      <c r="K6" s="12">
        <f>IFERROR(H6/G6,0)</f>
        <v>75372.889946256109</v>
      </c>
      <c r="L6" s="12">
        <f>IFERROR(H6/I6,0)</f>
        <v>1900410.5017829852</v>
      </c>
      <c r="M6" s="13">
        <f>IFERROR(G6/C6,0)</f>
        <v>24.303461821753007</v>
      </c>
      <c r="N6" s="14">
        <f>IFERROR(I6/C6,0)</f>
        <v>0.96390866683034615</v>
      </c>
    </row>
    <row r="7" spans="1:14" ht="26.45" customHeight="1">
      <c r="A7" s="3" t="s">
        <v>85</v>
      </c>
      <c r="B7" s="26" t="s">
        <v>120</v>
      </c>
      <c r="C7" s="116">
        <v>8246</v>
      </c>
      <c r="D7" s="117">
        <v>128769</v>
      </c>
      <c r="E7" s="118">
        <v>11516</v>
      </c>
      <c r="F7" s="119">
        <v>83375</v>
      </c>
      <c r="G7" s="11">
        <f t="shared" si="0"/>
        <v>223660</v>
      </c>
      <c r="H7" s="116">
        <v>15806431170</v>
      </c>
      <c r="I7" s="116">
        <v>8001</v>
      </c>
      <c r="J7" s="12">
        <f t="shared" ref="J7:J13" si="1">IFERROR(H7/C7,0)</f>
        <v>1916860.4377880185</v>
      </c>
      <c r="K7" s="12">
        <f t="shared" ref="K7:K13" si="2">IFERROR(H7/G7,0)</f>
        <v>70671.694402217647</v>
      </c>
      <c r="L7" s="12">
        <f t="shared" ref="L7:L13" si="3">IFERROR(H7/I7,0)</f>
        <v>1975556.9516310461</v>
      </c>
      <c r="M7" s="13">
        <f t="shared" ref="M7:M13" si="4">IFERROR(G7/C7,0)</f>
        <v>27.123453795779771</v>
      </c>
      <c r="N7" s="14">
        <f t="shared" ref="N7:N13" si="5">IFERROR(I7/C7,0)</f>
        <v>0.97028862478777589</v>
      </c>
    </row>
    <row r="8" spans="1:14" ht="26.45" customHeight="1">
      <c r="A8" s="3" t="s">
        <v>85</v>
      </c>
      <c r="B8" s="26" t="s">
        <v>121</v>
      </c>
      <c r="C8" s="116">
        <v>502368</v>
      </c>
      <c r="D8" s="117">
        <v>7386378</v>
      </c>
      <c r="E8" s="118">
        <v>244219</v>
      </c>
      <c r="F8" s="119">
        <v>4493300</v>
      </c>
      <c r="G8" s="11">
        <f t="shared" si="0"/>
        <v>12123897</v>
      </c>
      <c r="H8" s="116">
        <v>347029320760</v>
      </c>
      <c r="I8" s="116">
        <v>472065</v>
      </c>
      <c r="J8" s="12">
        <f t="shared" si="1"/>
        <v>690787.0739378304</v>
      </c>
      <c r="K8" s="12">
        <f t="shared" si="2"/>
        <v>28623.578768443844</v>
      </c>
      <c r="L8" s="12">
        <f t="shared" si="3"/>
        <v>735130.37560505443</v>
      </c>
      <c r="M8" s="13">
        <f t="shared" si="4"/>
        <v>24.133497754634053</v>
      </c>
      <c r="N8" s="14">
        <f t="shared" si="5"/>
        <v>0.93967967704949362</v>
      </c>
    </row>
    <row r="9" spans="1:14" ht="26.45" customHeight="1">
      <c r="A9" s="3" t="s">
        <v>85</v>
      </c>
      <c r="B9" s="26" t="s">
        <v>122</v>
      </c>
      <c r="C9" s="116">
        <v>364377</v>
      </c>
      <c r="D9" s="117">
        <v>6231780</v>
      </c>
      <c r="E9" s="118">
        <v>267057</v>
      </c>
      <c r="F9" s="119">
        <v>3903476</v>
      </c>
      <c r="G9" s="11">
        <f t="shared" si="0"/>
        <v>10402313</v>
      </c>
      <c r="H9" s="116">
        <v>330979384760</v>
      </c>
      <c r="I9" s="116">
        <v>350762</v>
      </c>
      <c r="J9" s="12">
        <f t="shared" si="1"/>
        <v>908343.23999593826</v>
      </c>
      <c r="K9" s="12">
        <f t="shared" si="2"/>
        <v>31817.864426882752</v>
      </c>
      <c r="L9" s="12">
        <f t="shared" si="3"/>
        <v>943601.03078440647</v>
      </c>
      <c r="M9" s="13">
        <f t="shared" si="4"/>
        <v>28.548215172746907</v>
      </c>
      <c r="N9" s="14">
        <f t="shared" si="5"/>
        <v>0.96263485346221089</v>
      </c>
    </row>
    <row r="10" spans="1:14" ht="26.45" customHeight="1">
      <c r="A10" s="3" t="s">
        <v>85</v>
      </c>
      <c r="B10" s="26" t="s">
        <v>123</v>
      </c>
      <c r="C10" s="116">
        <v>229658</v>
      </c>
      <c r="D10" s="117">
        <v>3754326</v>
      </c>
      <c r="E10" s="118">
        <v>233559</v>
      </c>
      <c r="F10" s="119">
        <v>2447503</v>
      </c>
      <c r="G10" s="11">
        <f t="shared" si="0"/>
        <v>6435388</v>
      </c>
      <c r="H10" s="116">
        <v>243197566840</v>
      </c>
      <c r="I10" s="116">
        <v>221401</v>
      </c>
      <c r="J10" s="12">
        <f t="shared" si="1"/>
        <v>1058955.3459491939</v>
      </c>
      <c r="K10" s="12">
        <f t="shared" si="2"/>
        <v>37790.661082129001</v>
      </c>
      <c r="L10" s="12">
        <f t="shared" si="3"/>
        <v>1098448.3667192108</v>
      </c>
      <c r="M10" s="13">
        <f t="shared" si="4"/>
        <v>28.021614748887476</v>
      </c>
      <c r="N10" s="14">
        <f t="shared" si="5"/>
        <v>0.9640465387663395</v>
      </c>
    </row>
    <row r="11" spans="1:14" ht="26.45" customHeight="1">
      <c r="A11" s="3" t="s">
        <v>85</v>
      </c>
      <c r="B11" s="26" t="s">
        <v>124</v>
      </c>
      <c r="C11" s="116">
        <v>105915</v>
      </c>
      <c r="D11" s="117">
        <v>1473640</v>
      </c>
      <c r="E11" s="118">
        <v>134739</v>
      </c>
      <c r="F11" s="119">
        <v>1020736</v>
      </c>
      <c r="G11" s="11">
        <f t="shared" si="0"/>
        <v>2629115</v>
      </c>
      <c r="H11" s="116">
        <v>118968157530</v>
      </c>
      <c r="I11" s="116">
        <v>100999</v>
      </c>
      <c r="J11" s="12">
        <f t="shared" si="1"/>
        <v>1123241.8215550205</v>
      </c>
      <c r="K11" s="12">
        <f t="shared" si="2"/>
        <v>45250.267687035368</v>
      </c>
      <c r="L11" s="12">
        <f t="shared" si="3"/>
        <v>1177914.2123189338</v>
      </c>
      <c r="M11" s="13">
        <f t="shared" si="4"/>
        <v>24.822876835198038</v>
      </c>
      <c r="N11" s="14">
        <f t="shared" si="5"/>
        <v>0.95358542227257703</v>
      </c>
    </row>
    <row r="12" spans="1:14" ht="26.45" customHeight="1" thickBot="1">
      <c r="A12" s="3" t="s">
        <v>85</v>
      </c>
      <c r="B12" s="26" t="s">
        <v>125</v>
      </c>
      <c r="C12" s="116">
        <v>38029</v>
      </c>
      <c r="D12" s="117">
        <v>418921</v>
      </c>
      <c r="E12" s="118">
        <v>54258</v>
      </c>
      <c r="F12" s="119">
        <v>311277</v>
      </c>
      <c r="G12" s="11">
        <f t="shared" si="0"/>
        <v>784456</v>
      </c>
      <c r="H12" s="116">
        <v>42179076640</v>
      </c>
      <c r="I12" s="116">
        <v>35140</v>
      </c>
      <c r="J12" s="12">
        <f t="shared" si="1"/>
        <v>1109129.260301349</v>
      </c>
      <c r="K12" s="12">
        <f t="shared" si="2"/>
        <v>53768.569097565698</v>
      </c>
      <c r="L12" s="12">
        <f t="shared" si="3"/>
        <v>1200315.2145702902</v>
      </c>
      <c r="M12" s="13">
        <f t="shared" si="4"/>
        <v>20.627836650976885</v>
      </c>
      <c r="N12" s="14">
        <f t="shared" si="5"/>
        <v>0.92403166004891002</v>
      </c>
    </row>
    <row r="13" spans="1:14" ht="26.45" customHeight="1" thickTop="1">
      <c r="B13" s="27" t="s">
        <v>84</v>
      </c>
      <c r="C13" s="52">
        <v>1252666</v>
      </c>
      <c r="D13" s="29">
        <f t="shared" ref="D13:I13" si="6">SUM(D6:D12)</f>
        <v>19449936</v>
      </c>
      <c r="E13" s="30">
        <f t="shared" si="6"/>
        <v>951034</v>
      </c>
      <c r="F13" s="31">
        <f t="shared" si="6"/>
        <v>12296847</v>
      </c>
      <c r="G13" s="32">
        <f t="shared" si="6"/>
        <v>32697817</v>
      </c>
      <c r="H13" s="28">
        <f t="shared" si="6"/>
        <v>1105620949330</v>
      </c>
      <c r="I13" s="28">
        <f t="shared" si="6"/>
        <v>1192294</v>
      </c>
      <c r="J13" s="28">
        <f t="shared" si="1"/>
        <v>882614.31964306522</v>
      </c>
      <c r="K13" s="28">
        <f t="shared" si="2"/>
        <v>33813.295527649447</v>
      </c>
      <c r="L13" s="28">
        <f t="shared" si="3"/>
        <v>927305.638818949</v>
      </c>
      <c r="M13" s="24">
        <f t="shared" si="4"/>
        <v>26.102582013082497</v>
      </c>
      <c r="N13" s="25">
        <f t="shared" si="5"/>
        <v>0.95180518989100049</v>
      </c>
    </row>
    <row r="14" spans="1:14">
      <c r="B14" s="46" t="s">
        <v>171</v>
      </c>
    </row>
    <row r="15" spans="1:14">
      <c r="B15" s="46" t="s">
        <v>140</v>
      </c>
    </row>
    <row r="16" spans="1:14">
      <c r="B16" s="46" t="s">
        <v>172</v>
      </c>
    </row>
    <row r="17" spans="1:2" ht="16.5" customHeight="1">
      <c r="B17" s="2"/>
    </row>
    <row r="18" spans="1:2" ht="16.5" customHeight="1">
      <c r="A18" s="2" t="s">
        <v>126</v>
      </c>
      <c r="B18" s="2"/>
    </row>
    <row r="19" spans="1:2" ht="16.5" customHeight="1">
      <c r="A19" s="2" t="s">
        <v>136</v>
      </c>
      <c r="B19" s="2"/>
    </row>
    <row r="50" spans="2:2">
      <c r="B50" s="46" t="s">
        <v>171</v>
      </c>
    </row>
    <row r="51" spans="2:2">
      <c r="B51" s="46" t="s">
        <v>140</v>
      </c>
    </row>
    <row r="52" spans="2:2">
      <c r="B52" s="46" t="s">
        <v>172</v>
      </c>
    </row>
  </sheetData>
  <mergeCells count="11">
    <mergeCell ref="I4:I5"/>
    <mergeCell ref="B3:B5"/>
    <mergeCell ref="D3:G3"/>
    <mergeCell ref="C4:C5"/>
    <mergeCell ref="D4:G4"/>
    <mergeCell ref="H4:H5"/>
    <mergeCell ref="J4:J5"/>
    <mergeCell ref="K4:K5"/>
    <mergeCell ref="L4:L5"/>
    <mergeCell ref="M4:M5"/>
    <mergeCell ref="N4:N5"/>
  </mergeCells>
  <phoneticPr fontId="4"/>
  <pageMargins left="0.70866141732283472" right="0.43307086614173229" top="0.74803149606299213" bottom="0.74803149606299213" header="0.31496062992125984" footer="0.31496062992125984"/>
  <pageSetup paperSize="9" scale="75" fitToHeight="0" orientation="portrait" r:id="rId1"/>
  <headerFooter>
    <oddHeader>&amp;R&amp;"ＭＳ 明朝,標準"&amp;12 2-1.医療費の状況</oddHeader>
  </headerFooter>
  <ignoredErrors>
    <ignoredError sqref="G6:G12" formulaRange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P84"/>
  <sheetViews>
    <sheetView showGridLines="0" zoomScaleNormal="100" zoomScaleSheetLayoutView="100" workbookViewId="0"/>
  </sheetViews>
  <sheetFormatPr defaultColWidth="9" defaultRowHeight="13.5"/>
  <cols>
    <col min="1" max="1" width="4.625" style="81" customWidth="1"/>
    <col min="2" max="2" width="2.125" style="81" customWidth="1"/>
    <col min="3" max="3" width="8.375" style="81" customWidth="1"/>
    <col min="4" max="4" width="11.625" style="81" customWidth="1"/>
    <col min="5" max="5" width="5.5" style="81" bestFit="1" customWidth="1"/>
    <col min="6" max="6" width="11.625" style="81" customWidth="1"/>
    <col min="7" max="7" width="5.5" style="81" customWidth="1"/>
    <col min="8" max="15" width="8.875" style="81" customWidth="1"/>
    <col min="16" max="16" width="5.625" style="81" customWidth="1"/>
    <col min="17" max="17" width="2" style="3" customWidth="1"/>
    <col min="18" max="16384" width="9" style="3"/>
  </cols>
  <sheetData>
    <row r="1" spans="1:16">
      <c r="A1" s="81" t="s">
        <v>164</v>
      </c>
      <c r="K1" s="105"/>
    </row>
    <row r="2" spans="1:16">
      <c r="A2" s="81" t="s">
        <v>160</v>
      </c>
    </row>
    <row r="4" spans="1:16" ht="13.5" customHeight="1">
      <c r="B4" s="82"/>
      <c r="C4" s="83"/>
      <c r="D4" s="83"/>
      <c r="E4" s="83"/>
      <c r="F4" s="83"/>
      <c r="G4" s="84"/>
    </row>
    <row r="5" spans="1:16" ht="13.5" customHeight="1">
      <c r="B5" s="85"/>
      <c r="C5" s="86"/>
      <c r="D5" s="107">
        <v>26.520000000000003</v>
      </c>
      <c r="E5" s="72" t="s">
        <v>174</v>
      </c>
      <c r="F5" s="107">
        <v>27</v>
      </c>
      <c r="G5" s="87" t="s">
        <v>175</v>
      </c>
    </row>
    <row r="6" spans="1:16">
      <c r="B6" s="85"/>
      <c r="D6" s="107"/>
      <c r="E6" s="72"/>
      <c r="F6" s="107"/>
      <c r="G6" s="87"/>
    </row>
    <row r="7" spans="1:16">
      <c r="B7" s="85"/>
      <c r="C7" s="88"/>
      <c r="D7" s="107">
        <v>26.040000000000003</v>
      </c>
      <c r="E7" s="72" t="s">
        <v>174</v>
      </c>
      <c r="F7" s="107">
        <v>26.520000000000003</v>
      </c>
      <c r="G7" s="87" t="s">
        <v>176</v>
      </c>
    </row>
    <row r="8" spans="1:16">
      <c r="B8" s="85"/>
      <c r="D8" s="107"/>
      <c r="E8" s="72"/>
      <c r="F8" s="107"/>
      <c r="G8" s="87"/>
    </row>
    <row r="9" spans="1:16">
      <c r="B9" s="85"/>
      <c r="C9" s="89"/>
      <c r="D9" s="107">
        <v>25.560000000000002</v>
      </c>
      <c r="E9" s="72" t="s">
        <v>174</v>
      </c>
      <c r="F9" s="107">
        <v>26.040000000000003</v>
      </c>
      <c r="G9" s="87" t="s">
        <v>176</v>
      </c>
    </row>
    <row r="10" spans="1:16">
      <c r="B10" s="85"/>
      <c r="D10" s="107"/>
      <c r="E10" s="72"/>
      <c r="F10" s="107"/>
      <c r="G10" s="87"/>
    </row>
    <row r="11" spans="1:16">
      <c r="B11" s="85"/>
      <c r="C11" s="90"/>
      <c r="D11" s="107">
        <v>25.080000000000002</v>
      </c>
      <c r="E11" s="72" t="s">
        <v>174</v>
      </c>
      <c r="F11" s="107">
        <v>25.560000000000002</v>
      </c>
      <c r="G11" s="87" t="s">
        <v>176</v>
      </c>
    </row>
    <row r="12" spans="1:16">
      <c r="B12" s="85"/>
      <c r="D12" s="107"/>
      <c r="E12" s="72"/>
      <c r="F12" s="107"/>
      <c r="G12" s="87"/>
    </row>
    <row r="13" spans="1:16">
      <c r="B13" s="85"/>
      <c r="C13" s="91"/>
      <c r="D13" s="107">
        <v>24.6</v>
      </c>
      <c r="E13" s="72" t="s">
        <v>174</v>
      </c>
      <c r="F13" s="107">
        <v>25.080000000000002</v>
      </c>
      <c r="G13" s="87" t="s">
        <v>176</v>
      </c>
    </row>
    <row r="14" spans="1:16">
      <c r="B14" s="92"/>
      <c r="C14" s="93"/>
      <c r="D14" s="93"/>
      <c r="E14" s="93"/>
      <c r="F14" s="93"/>
      <c r="G14" s="94"/>
    </row>
    <row r="16" spans="1:16">
      <c r="B16" s="82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4"/>
    </row>
    <row r="17" spans="2:16">
      <c r="B17" s="85"/>
      <c r="P17" s="95"/>
    </row>
    <row r="18" spans="2:16">
      <c r="B18" s="85"/>
      <c r="P18" s="95"/>
    </row>
    <row r="19" spans="2:16">
      <c r="B19" s="85"/>
      <c r="P19" s="95"/>
    </row>
    <row r="20" spans="2:16">
      <c r="B20" s="85"/>
      <c r="P20" s="95"/>
    </row>
    <row r="21" spans="2:16">
      <c r="B21" s="85"/>
      <c r="P21" s="95"/>
    </row>
    <row r="22" spans="2:16">
      <c r="B22" s="85"/>
      <c r="P22" s="95"/>
    </row>
    <row r="23" spans="2:16">
      <c r="B23" s="85"/>
      <c r="P23" s="95"/>
    </row>
    <row r="24" spans="2:16">
      <c r="B24" s="85"/>
      <c r="P24" s="95"/>
    </row>
    <row r="25" spans="2:16">
      <c r="B25" s="85"/>
      <c r="P25" s="95"/>
    </row>
    <row r="26" spans="2:16">
      <c r="B26" s="85"/>
      <c r="P26" s="95"/>
    </row>
    <row r="27" spans="2:16">
      <c r="B27" s="85"/>
      <c r="P27" s="95"/>
    </row>
    <row r="28" spans="2:16">
      <c r="B28" s="85"/>
      <c r="P28" s="95"/>
    </row>
    <row r="29" spans="2:16">
      <c r="B29" s="85"/>
      <c r="P29" s="95"/>
    </row>
    <row r="30" spans="2:16">
      <c r="B30" s="85"/>
      <c r="P30" s="95"/>
    </row>
    <row r="31" spans="2:16">
      <c r="B31" s="85"/>
      <c r="P31" s="95"/>
    </row>
    <row r="32" spans="2:16">
      <c r="B32" s="85"/>
      <c r="P32" s="95"/>
    </row>
    <row r="33" spans="2:16">
      <c r="B33" s="85"/>
      <c r="P33" s="95"/>
    </row>
    <row r="34" spans="2:16">
      <c r="B34" s="85"/>
      <c r="P34" s="95"/>
    </row>
    <row r="35" spans="2:16">
      <c r="B35" s="85"/>
      <c r="P35" s="95"/>
    </row>
    <row r="36" spans="2:16">
      <c r="B36" s="85"/>
      <c r="P36" s="95"/>
    </row>
    <row r="37" spans="2:16">
      <c r="B37" s="85"/>
      <c r="P37" s="95"/>
    </row>
    <row r="38" spans="2:16">
      <c r="B38" s="85"/>
      <c r="P38" s="95"/>
    </row>
    <row r="39" spans="2:16">
      <c r="B39" s="85"/>
      <c r="P39" s="95"/>
    </row>
    <row r="40" spans="2:16">
      <c r="B40" s="85"/>
      <c r="P40" s="95"/>
    </row>
    <row r="41" spans="2:16">
      <c r="B41" s="85"/>
      <c r="P41" s="95"/>
    </row>
    <row r="42" spans="2:16">
      <c r="B42" s="85"/>
      <c r="P42" s="95"/>
    </row>
    <row r="43" spans="2:16">
      <c r="B43" s="85"/>
      <c r="P43" s="95"/>
    </row>
    <row r="44" spans="2:16">
      <c r="B44" s="85"/>
      <c r="P44" s="95"/>
    </row>
    <row r="45" spans="2:16">
      <c r="B45" s="85"/>
      <c r="P45" s="95"/>
    </row>
    <row r="46" spans="2:16">
      <c r="B46" s="85"/>
      <c r="P46" s="95"/>
    </row>
    <row r="47" spans="2:16">
      <c r="B47" s="85"/>
      <c r="P47" s="95"/>
    </row>
    <row r="48" spans="2:16">
      <c r="B48" s="85"/>
      <c r="P48" s="95"/>
    </row>
    <row r="49" spans="2:16">
      <c r="B49" s="85"/>
      <c r="P49" s="95"/>
    </row>
    <row r="50" spans="2:16">
      <c r="B50" s="85"/>
      <c r="P50" s="95"/>
    </row>
    <row r="51" spans="2:16">
      <c r="B51" s="85"/>
      <c r="P51" s="95"/>
    </row>
    <row r="52" spans="2:16">
      <c r="B52" s="85"/>
      <c r="P52" s="95"/>
    </row>
    <row r="53" spans="2:16">
      <c r="B53" s="85"/>
      <c r="P53" s="95"/>
    </row>
    <row r="54" spans="2:16">
      <c r="B54" s="85"/>
      <c r="P54" s="95"/>
    </row>
    <row r="55" spans="2:16">
      <c r="B55" s="85"/>
      <c r="P55" s="95"/>
    </row>
    <row r="56" spans="2:16">
      <c r="B56" s="85"/>
      <c r="P56" s="95"/>
    </row>
    <row r="57" spans="2:16">
      <c r="B57" s="85"/>
      <c r="P57" s="95"/>
    </row>
    <row r="58" spans="2:16">
      <c r="B58" s="85"/>
      <c r="P58" s="95"/>
    </row>
    <row r="59" spans="2:16">
      <c r="B59" s="85"/>
      <c r="P59" s="95"/>
    </row>
    <row r="60" spans="2:16">
      <c r="B60" s="85"/>
      <c r="P60" s="95"/>
    </row>
    <row r="61" spans="2:16">
      <c r="B61" s="85"/>
      <c r="P61" s="95"/>
    </row>
    <row r="62" spans="2:16">
      <c r="B62" s="85"/>
      <c r="P62" s="95"/>
    </row>
    <row r="63" spans="2:16">
      <c r="B63" s="85"/>
      <c r="P63" s="95"/>
    </row>
    <row r="64" spans="2:16">
      <c r="B64" s="85"/>
      <c r="P64" s="95"/>
    </row>
    <row r="65" spans="2:16">
      <c r="B65" s="85"/>
      <c r="P65" s="95"/>
    </row>
    <row r="66" spans="2:16">
      <c r="B66" s="85"/>
      <c r="P66" s="95"/>
    </row>
    <row r="67" spans="2:16">
      <c r="B67" s="85"/>
      <c r="P67" s="95"/>
    </row>
    <row r="68" spans="2:16">
      <c r="B68" s="85"/>
      <c r="P68" s="95"/>
    </row>
    <row r="69" spans="2:16">
      <c r="B69" s="85"/>
      <c r="P69" s="95"/>
    </row>
    <row r="70" spans="2:16">
      <c r="B70" s="85"/>
      <c r="P70" s="95"/>
    </row>
    <row r="71" spans="2:16">
      <c r="B71" s="85"/>
      <c r="P71" s="95"/>
    </row>
    <row r="72" spans="2:16">
      <c r="B72" s="85"/>
      <c r="P72" s="95"/>
    </row>
    <row r="73" spans="2:16">
      <c r="B73" s="85"/>
      <c r="P73" s="95"/>
    </row>
    <row r="74" spans="2:16">
      <c r="B74" s="85"/>
      <c r="P74" s="95"/>
    </row>
    <row r="75" spans="2:16">
      <c r="B75" s="85"/>
      <c r="P75" s="95"/>
    </row>
    <row r="76" spans="2:16">
      <c r="B76" s="85"/>
      <c r="P76" s="95"/>
    </row>
    <row r="77" spans="2:16">
      <c r="B77" s="85"/>
      <c r="P77" s="95"/>
    </row>
    <row r="78" spans="2:16">
      <c r="B78" s="85"/>
      <c r="P78" s="95"/>
    </row>
    <row r="79" spans="2:16">
      <c r="B79" s="85"/>
      <c r="P79" s="95"/>
    </row>
    <row r="80" spans="2:16">
      <c r="B80" s="85"/>
      <c r="P80" s="95"/>
    </row>
    <row r="81" spans="2:16">
      <c r="B81" s="85"/>
      <c r="P81" s="95"/>
    </row>
    <row r="82" spans="2:16">
      <c r="B82" s="85"/>
      <c r="P82" s="95"/>
    </row>
    <row r="83" spans="2:16">
      <c r="B83" s="85"/>
      <c r="P83" s="95"/>
    </row>
    <row r="84" spans="2:16">
      <c r="B84" s="92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4"/>
    </row>
  </sheetData>
  <phoneticPr fontId="4"/>
  <pageMargins left="0.39370078740157483" right="0.23622047244094491" top="0.43307086614173229" bottom="0.31496062992125984" header="0.31496062992125984" footer="0.19685039370078741"/>
  <pageSetup paperSize="9" scale="75" orientation="portrait" r:id="rId1"/>
  <headerFooter>
    <oddHeader>&amp;R&amp;"ＭＳ 明朝,標準"&amp;12 2-1.医療費の状況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A2"/>
  <sheetViews>
    <sheetView showGridLines="0" zoomScaleNormal="100" zoomScaleSheetLayoutView="100" workbookViewId="0"/>
  </sheetViews>
  <sheetFormatPr defaultColWidth="9" defaultRowHeight="13.5"/>
  <cols>
    <col min="1" max="1" width="4.625" style="2" customWidth="1"/>
    <col min="2" max="2" width="3.625" style="2" customWidth="1"/>
    <col min="3" max="3" width="9.625" style="2" customWidth="1"/>
    <col min="4" max="9" width="13.125" style="2" customWidth="1"/>
    <col min="10" max="12" width="20.625" style="2" customWidth="1"/>
    <col min="13" max="13" width="6.625" style="2" customWidth="1"/>
    <col min="14" max="16384" width="9" style="2"/>
  </cols>
  <sheetData>
    <row r="1" spans="1:1" ht="16.5" customHeight="1">
      <c r="A1" s="2" t="s">
        <v>146</v>
      </c>
    </row>
    <row r="2" spans="1:1" ht="16.5" customHeight="1">
      <c r="A2" s="2" t="s">
        <v>129</v>
      </c>
    </row>
  </sheetData>
  <phoneticPr fontId="4"/>
  <pageMargins left="0.70866141732283472" right="0.43307086614173229" top="0.74803149606299213" bottom="0.74803149606299213" header="0.31496062992125984" footer="0.31496062992125984"/>
  <pageSetup paperSize="9" scale="75" fitToHeight="0" orientation="portrait" r:id="rId1"/>
  <headerFooter>
    <oddHeader>&amp;R&amp;"ＭＳ 明朝,標準"&amp;12 2-1.医療費の状況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P84"/>
  <sheetViews>
    <sheetView showGridLines="0" zoomScaleNormal="100" zoomScaleSheetLayoutView="100" workbookViewId="0"/>
  </sheetViews>
  <sheetFormatPr defaultColWidth="9" defaultRowHeight="13.5"/>
  <cols>
    <col min="1" max="1" width="4.625" style="81" customWidth="1"/>
    <col min="2" max="2" width="2.125" style="81" customWidth="1"/>
    <col min="3" max="3" width="8.375" style="81" customWidth="1"/>
    <col min="4" max="4" width="11.625" style="81" customWidth="1"/>
    <col min="5" max="5" width="5.5" style="81" bestFit="1" customWidth="1"/>
    <col min="6" max="6" width="11.625" style="81" customWidth="1"/>
    <col min="7" max="7" width="5.5" style="81" customWidth="1"/>
    <col min="8" max="15" width="8.875" style="81" customWidth="1"/>
    <col min="16" max="16" width="5.625" style="81" customWidth="1"/>
    <col min="17" max="17" width="2" style="3" customWidth="1"/>
    <col min="18" max="16384" width="9" style="3"/>
  </cols>
  <sheetData>
    <row r="1" spans="1:16">
      <c r="A1" s="81" t="s">
        <v>163</v>
      </c>
    </row>
    <row r="2" spans="1:16">
      <c r="A2" s="81" t="s">
        <v>160</v>
      </c>
    </row>
    <row r="4" spans="1:16" ht="13.5" customHeight="1">
      <c r="B4" s="82"/>
      <c r="C4" s="83"/>
      <c r="D4" s="83"/>
      <c r="E4" s="83"/>
      <c r="F4" s="83"/>
      <c r="G4" s="84"/>
    </row>
    <row r="5" spans="1:16" ht="13.5" customHeight="1">
      <c r="B5" s="85"/>
      <c r="C5" s="86"/>
      <c r="D5" s="96">
        <v>0.94400000000000006</v>
      </c>
      <c r="E5" s="72" t="s">
        <v>174</v>
      </c>
      <c r="F5" s="97">
        <v>0.95</v>
      </c>
      <c r="G5" s="87" t="s">
        <v>175</v>
      </c>
    </row>
    <row r="6" spans="1:16">
      <c r="B6" s="85"/>
      <c r="D6" s="96"/>
      <c r="E6" s="72"/>
      <c r="F6" s="97"/>
      <c r="G6" s="87"/>
    </row>
    <row r="7" spans="1:16">
      <c r="B7" s="85"/>
      <c r="C7" s="88"/>
      <c r="D7" s="96">
        <v>0.93800000000000006</v>
      </c>
      <c r="E7" s="72" t="s">
        <v>174</v>
      </c>
      <c r="F7" s="97">
        <v>0.94400000000000006</v>
      </c>
      <c r="G7" s="87" t="s">
        <v>176</v>
      </c>
    </row>
    <row r="8" spans="1:16">
      <c r="B8" s="85"/>
      <c r="D8" s="96"/>
      <c r="E8" s="72"/>
      <c r="F8" s="97"/>
      <c r="G8" s="87"/>
    </row>
    <row r="9" spans="1:16">
      <c r="B9" s="85"/>
      <c r="C9" s="89"/>
      <c r="D9" s="96">
        <v>0.93200000000000005</v>
      </c>
      <c r="E9" s="72" t="s">
        <v>174</v>
      </c>
      <c r="F9" s="97">
        <v>0.93800000000000006</v>
      </c>
      <c r="G9" s="87" t="s">
        <v>176</v>
      </c>
    </row>
    <row r="10" spans="1:16">
      <c r="B10" s="85"/>
      <c r="D10" s="96"/>
      <c r="E10" s="72"/>
      <c r="F10" s="97"/>
      <c r="G10" s="87"/>
    </row>
    <row r="11" spans="1:16">
      <c r="B11" s="85"/>
      <c r="C11" s="90"/>
      <c r="D11" s="96">
        <v>0.92600000000000005</v>
      </c>
      <c r="E11" s="72" t="s">
        <v>174</v>
      </c>
      <c r="F11" s="97">
        <v>0.93200000000000005</v>
      </c>
      <c r="G11" s="87" t="s">
        <v>176</v>
      </c>
    </row>
    <row r="12" spans="1:16">
      <c r="B12" s="85"/>
      <c r="D12" s="96"/>
      <c r="E12" s="72"/>
      <c r="F12" s="97"/>
      <c r="G12" s="87"/>
    </row>
    <row r="13" spans="1:16">
      <c r="B13" s="85"/>
      <c r="C13" s="91"/>
      <c r="D13" s="96">
        <v>0.92</v>
      </c>
      <c r="E13" s="72" t="s">
        <v>174</v>
      </c>
      <c r="F13" s="97">
        <v>0.92600000000000005</v>
      </c>
      <c r="G13" s="87" t="s">
        <v>176</v>
      </c>
    </row>
    <row r="14" spans="1:16">
      <c r="B14" s="92"/>
      <c r="C14" s="93"/>
      <c r="D14" s="93"/>
      <c r="E14" s="93"/>
      <c r="F14" s="93"/>
      <c r="G14" s="98"/>
    </row>
    <row r="16" spans="1:16">
      <c r="B16" s="82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4"/>
    </row>
    <row r="17" spans="2:16">
      <c r="B17" s="85"/>
      <c r="P17" s="95"/>
    </row>
    <row r="18" spans="2:16">
      <c r="B18" s="85"/>
      <c r="P18" s="95"/>
    </row>
    <row r="19" spans="2:16">
      <c r="B19" s="85"/>
      <c r="P19" s="95"/>
    </row>
    <row r="20" spans="2:16">
      <c r="B20" s="85"/>
      <c r="P20" s="95"/>
    </row>
    <row r="21" spans="2:16">
      <c r="B21" s="85"/>
      <c r="P21" s="95"/>
    </row>
    <row r="22" spans="2:16">
      <c r="B22" s="85"/>
      <c r="P22" s="95"/>
    </row>
    <row r="23" spans="2:16">
      <c r="B23" s="85"/>
      <c r="P23" s="95"/>
    </row>
    <row r="24" spans="2:16">
      <c r="B24" s="85"/>
      <c r="P24" s="95"/>
    </row>
    <row r="25" spans="2:16">
      <c r="B25" s="85"/>
      <c r="P25" s="95"/>
    </row>
    <row r="26" spans="2:16">
      <c r="B26" s="85"/>
      <c r="P26" s="95"/>
    </row>
    <row r="27" spans="2:16">
      <c r="B27" s="85"/>
      <c r="P27" s="95"/>
    </row>
    <row r="28" spans="2:16">
      <c r="B28" s="85"/>
      <c r="P28" s="95"/>
    </row>
    <row r="29" spans="2:16">
      <c r="B29" s="85"/>
      <c r="P29" s="95"/>
    </row>
    <row r="30" spans="2:16">
      <c r="B30" s="85"/>
      <c r="P30" s="95"/>
    </row>
    <row r="31" spans="2:16">
      <c r="B31" s="85"/>
      <c r="P31" s="95"/>
    </row>
    <row r="32" spans="2:16">
      <c r="B32" s="85"/>
      <c r="P32" s="95"/>
    </row>
    <row r="33" spans="2:16">
      <c r="B33" s="85"/>
      <c r="P33" s="95"/>
    </row>
    <row r="34" spans="2:16">
      <c r="B34" s="85"/>
      <c r="P34" s="95"/>
    </row>
    <row r="35" spans="2:16">
      <c r="B35" s="85"/>
      <c r="P35" s="95"/>
    </row>
    <row r="36" spans="2:16">
      <c r="B36" s="85"/>
      <c r="P36" s="95"/>
    </row>
    <row r="37" spans="2:16">
      <c r="B37" s="85"/>
      <c r="P37" s="95"/>
    </row>
    <row r="38" spans="2:16">
      <c r="B38" s="85"/>
      <c r="P38" s="95"/>
    </row>
    <row r="39" spans="2:16">
      <c r="B39" s="85"/>
      <c r="P39" s="95"/>
    </row>
    <row r="40" spans="2:16">
      <c r="B40" s="85"/>
      <c r="P40" s="95"/>
    </row>
    <row r="41" spans="2:16">
      <c r="B41" s="85"/>
      <c r="P41" s="95"/>
    </row>
    <row r="42" spans="2:16">
      <c r="B42" s="85"/>
      <c r="P42" s="95"/>
    </row>
    <row r="43" spans="2:16">
      <c r="B43" s="85"/>
      <c r="P43" s="95"/>
    </row>
    <row r="44" spans="2:16">
      <c r="B44" s="85"/>
      <c r="P44" s="95"/>
    </row>
    <row r="45" spans="2:16">
      <c r="B45" s="85"/>
      <c r="P45" s="95"/>
    </row>
    <row r="46" spans="2:16">
      <c r="B46" s="85"/>
      <c r="P46" s="95"/>
    </row>
    <row r="47" spans="2:16">
      <c r="B47" s="85"/>
      <c r="P47" s="95"/>
    </row>
    <row r="48" spans="2:16">
      <c r="B48" s="85"/>
      <c r="P48" s="95"/>
    </row>
    <row r="49" spans="2:16">
      <c r="B49" s="85"/>
      <c r="P49" s="95"/>
    </row>
    <row r="50" spans="2:16">
      <c r="B50" s="85"/>
      <c r="P50" s="95"/>
    </row>
    <row r="51" spans="2:16">
      <c r="B51" s="85"/>
      <c r="P51" s="95"/>
    </row>
    <row r="52" spans="2:16">
      <c r="B52" s="85"/>
      <c r="P52" s="95"/>
    </row>
    <row r="53" spans="2:16">
      <c r="B53" s="85"/>
      <c r="P53" s="95"/>
    </row>
    <row r="54" spans="2:16">
      <c r="B54" s="85"/>
      <c r="P54" s="95"/>
    </row>
    <row r="55" spans="2:16">
      <c r="B55" s="85"/>
      <c r="P55" s="95"/>
    </row>
    <row r="56" spans="2:16">
      <c r="B56" s="85"/>
      <c r="P56" s="95"/>
    </row>
    <row r="57" spans="2:16">
      <c r="B57" s="85"/>
      <c r="P57" s="95"/>
    </row>
    <row r="58" spans="2:16">
      <c r="B58" s="85"/>
      <c r="P58" s="95"/>
    </row>
    <row r="59" spans="2:16">
      <c r="B59" s="85"/>
      <c r="P59" s="95"/>
    </row>
    <row r="60" spans="2:16">
      <c r="B60" s="85"/>
      <c r="P60" s="95"/>
    </row>
    <row r="61" spans="2:16">
      <c r="B61" s="85"/>
      <c r="P61" s="95"/>
    </row>
    <row r="62" spans="2:16">
      <c r="B62" s="85"/>
      <c r="P62" s="95"/>
    </row>
    <row r="63" spans="2:16">
      <c r="B63" s="85"/>
      <c r="P63" s="95"/>
    </row>
    <row r="64" spans="2:16">
      <c r="B64" s="85"/>
      <c r="P64" s="95"/>
    </row>
    <row r="65" spans="2:16">
      <c r="B65" s="85"/>
      <c r="P65" s="95"/>
    </row>
    <row r="66" spans="2:16">
      <c r="B66" s="85"/>
      <c r="P66" s="95"/>
    </row>
    <row r="67" spans="2:16">
      <c r="B67" s="85"/>
      <c r="P67" s="95"/>
    </row>
    <row r="68" spans="2:16">
      <c r="B68" s="85"/>
      <c r="P68" s="95"/>
    </row>
    <row r="69" spans="2:16">
      <c r="B69" s="85"/>
      <c r="P69" s="95"/>
    </row>
    <row r="70" spans="2:16">
      <c r="B70" s="85"/>
      <c r="P70" s="95"/>
    </row>
    <row r="71" spans="2:16">
      <c r="B71" s="85"/>
      <c r="P71" s="95"/>
    </row>
    <row r="72" spans="2:16">
      <c r="B72" s="85"/>
      <c r="P72" s="95"/>
    </row>
    <row r="73" spans="2:16">
      <c r="B73" s="85"/>
      <c r="P73" s="95"/>
    </row>
    <row r="74" spans="2:16">
      <c r="B74" s="85"/>
      <c r="P74" s="95"/>
    </row>
    <row r="75" spans="2:16">
      <c r="B75" s="85"/>
      <c r="P75" s="95"/>
    </row>
    <row r="76" spans="2:16">
      <c r="B76" s="85"/>
      <c r="P76" s="95"/>
    </row>
    <row r="77" spans="2:16">
      <c r="B77" s="85"/>
      <c r="P77" s="95"/>
    </row>
    <row r="78" spans="2:16">
      <c r="B78" s="85"/>
      <c r="P78" s="95"/>
    </row>
    <row r="79" spans="2:16">
      <c r="B79" s="85"/>
      <c r="P79" s="95"/>
    </row>
    <row r="80" spans="2:16">
      <c r="B80" s="85"/>
      <c r="P80" s="95"/>
    </row>
    <row r="81" spans="2:16">
      <c r="B81" s="85"/>
      <c r="P81" s="95"/>
    </row>
    <row r="82" spans="2:16">
      <c r="B82" s="85"/>
      <c r="P82" s="95"/>
    </row>
    <row r="83" spans="2:16">
      <c r="B83" s="85"/>
      <c r="P83" s="95"/>
    </row>
    <row r="84" spans="2:16">
      <c r="B84" s="92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4"/>
    </row>
  </sheetData>
  <phoneticPr fontId="4"/>
  <pageMargins left="0.39370078740157483" right="0.23622047244094491" top="0.43307086614173229" bottom="0.31496062992125984" header="0.31496062992125984" footer="0.19685039370078741"/>
  <pageSetup paperSize="9" scale="75" orientation="portrait" r:id="rId1"/>
  <headerFooter>
    <oddHeader>&amp;R&amp;"ＭＳ 明朝,標準"&amp;12 2-1.医療費の状況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AJ88"/>
  <sheetViews>
    <sheetView showGridLines="0" zoomScaleNormal="100" zoomScaleSheetLayoutView="100" workbookViewId="0"/>
  </sheetViews>
  <sheetFormatPr defaultColWidth="9" defaultRowHeight="13.5"/>
  <cols>
    <col min="1" max="1" width="4.625" style="3" customWidth="1"/>
    <col min="2" max="2" width="3.25" style="3" customWidth="1"/>
    <col min="3" max="3" width="11.625" style="3" customWidth="1"/>
    <col min="4" max="15" width="8.625" style="3" customWidth="1"/>
    <col min="16" max="17" width="9" style="3"/>
    <col min="18" max="18" width="9" style="35"/>
    <col min="19" max="19" width="9.125" style="35" bestFit="1" customWidth="1"/>
    <col min="20" max="20" width="9" style="35"/>
    <col min="21" max="21" width="9.125" style="35" bestFit="1" customWidth="1"/>
    <col min="22" max="22" width="9" style="35"/>
    <col min="23" max="23" width="10.25" style="35" bestFit="1" customWidth="1"/>
    <col min="24" max="24" width="9" style="35"/>
    <col min="25" max="25" width="9.125" style="35" bestFit="1" customWidth="1"/>
    <col min="26" max="26" width="9.125" style="35" customWidth="1"/>
    <col min="27" max="27" width="9" style="35"/>
    <col min="28" max="28" width="9.125" style="35" bestFit="1" customWidth="1"/>
    <col min="29" max="29" width="9.125" style="35" customWidth="1"/>
    <col min="30" max="30" width="9" style="35"/>
    <col min="31" max="36" width="9.125" style="35" bestFit="1" customWidth="1"/>
    <col min="37" max="16384" width="9" style="3"/>
  </cols>
  <sheetData>
    <row r="1" spans="1:36" ht="16.5" customHeight="1">
      <c r="A1" s="4" t="s">
        <v>130</v>
      </c>
    </row>
    <row r="2" spans="1:36" ht="16.5" customHeight="1">
      <c r="A2" s="4" t="s">
        <v>131</v>
      </c>
      <c r="Z2" s="134"/>
    </row>
    <row r="3" spans="1:36" s="36" customFormat="1" ht="18" customHeight="1">
      <c r="B3" s="147"/>
      <c r="C3" s="147" t="s">
        <v>110</v>
      </c>
      <c r="D3" s="5" t="s">
        <v>66</v>
      </c>
      <c r="E3" s="147" t="s">
        <v>67</v>
      </c>
      <c r="F3" s="147"/>
      <c r="G3" s="147"/>
      <c r="H3" s="147"/>
      <c r="I3" s="5" t="s">
        <v>68</v>
      </c>
      <c r="J3" s="5" t="s">
        <v>69</v>
      </c>
      <c r="K3" s="5" t="s">
        <v>70</v>
      </c>
      <c r="L3" s="5" t="s">
        <v>71</v>
      </c>
      <c r="M3" s="5" t="s">
        <v>72</v>
      </c>
      <c r="N3" s="5" t="s">
        <v>73</v>
      </c>
      <c r="O3" s="5" t="s">
        <v>74</v>
      </c>
      <c r="R3" s="37" t="s">
        <v>87</v>
      </c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</row>
    <row r="4" spans="1:36" s="36" customFormat="1" ht="26.25" customHeight="1">
      <c r="B4" s="147"/>
      <c r="C4" s="147"/>
      <c r="D4" s="142" t="s">
        <v>75</v>
      </c>
      <c r="E4" s="148" t="s">
        <v>76</v>
      </c>
      <c r="F4" s="149"/>
      <c r="G4" s="149"/>
      <c r="H4" s="150"/>
      <c r="I4" s="142" t="s">
        <v>77</v>
      </c>
      <c r="J4" s="142" t="s">
        <v>141</v>
      </c>
      <c r="K4" s="140" t="s">
        <v>168</v>
      </c>
      <c r="L4" s="140" t="s">
        <v>116</v>
      </c>
      <c r="M4" s="140" t="s">
        <v>167</v>
      </c>
      <c r="N4" s="140" t="s">
        <v>115</v>
      </c>
      <c r="O4" s="140" t="s">
        <v>170</v>
      </c>
      <c r="R4" s="153" t="s">
        <v>114</v>
      </c>
      <c r="S4" s="154"/>
      <c r="T4" s="157" t="s">
        <v>113</v>
      </c>
      <c r="U4" s="158"/>
      <c r="V4" s="153" t="s">
        <v>112</v>
      </c>
      <c r="W4" s="154"/>
      <c r="X4" s="169" t="s">
        <v>88</v>
      </c>
      <c r="Y4" s="170"/>
      <c r="Z4" s="171"/>
      <c r="AA4" s="169" t="s">
        <v>173</v>
      </c>
      <c r="AB4" s="170"/>
      <c r="AC4" s="171"/>
      <c r="AD4" s="38"/>
      <c r="AE4" s="177" t="s">
        <v>107</v>
      </c>
      <c r="AF4" s="177" t="s">
        <v>109</v>
      </c>
      <c r="AG4" s="177" t="s">
        <v>108</v>
      </c>
      <c r="AH4" s="177" t="s">
        <v>88</v>
      </c>
      <c r="AI4" s="167" t="s">
        <v>173</v>
      </c>
      <c r="AJ4" s="175"/>
    </row>
    <row r="5" spans="1:36" s="36" customFormat="1" ht="26.25" customHeight="1">
      <c r="B5" s="147"/>
      <c r="C5" s="147"/>
      <c r="D5" s="143"/>
      <c r="E5" s="6" t="s">
        <v>81</v>
      </c>
      <c r="F5" s="7" t="s">
        <v>82</v>
      </c>
      <c r="G5" s="8" t="s">
        <v>83</v>
      </c>
      <c r="H5" s="9" t="s">
        <v>84</v>
      </c>
      <c r="I5" s="143"/>
      <c r="J5" s="143"/>
      <c r="K5" s="141"/>
      <c r="L5" s="141"/>
      <c r="M5" s="141"/>
      <c r="N5" s="141"/>
      <c r="O5" s="141"/>
      <c r="R5" s="155"/>
      <c r="S5" s="156"/>
      <c r="T5" s="159"/>
      <c r="U5" s="160"/>
      <c r="V5" s="161"/>
      <c r="W5" s="162"/>
      <c r="X5" s="172"/>
      <c r="Y5" s="173"/>
      <c r="Z5" s="174"/>
      <c r="AA5" s="172"/>
      <c r="AB5" s="173"/>
      <c r="AC5" s="174"/>
      <c r="AD5" s="38"/>
      <c r="AE5" s="177"/>
      <c r="AF5" s="177"/>
      <c r="AG5" s="177"/>
      <c r="AH5" s="177"/>
      <c r="AI5" s="168"/>
      <c r="AJ5" s="176"/>
    </row>
    <row r="6" spans="1:36" s="36" customFormat="1" ht="12">
      <c r="B6" s="10">
        <v>1</v>
      </c>
      <c r="C6" s="33" t="s">
        <v>58</v>
      </c>
      <c r="D6" s="116">
        <v>358409</v>
      </c>
      <c r="E6" s="117">
        <v>5661837</v>
      </c>
      <c r="F6" s="118">
        <v>274352</v>
      </c>
      <c r="G6" s="119">
        <v>3578547</v>
      </c>
      <c r="H6" s="11">
        <f t="shared" ref="H6:H37" si="0">SUM(E6:G6)</f>
        <v>9514736</v>
      </c>
      <c r="I6" s="116">
        <v>327618593180</v>
      </c>
      <c r="J6" s="116">
        <v>331265</v>
      </c>
      <c r="K6" s="12">
        <f>IFERROR(I6/D6,0)</f>
        <v>914091.42398767883</v>
      </c>
      <c r="L6" s="12">
        <f>IFERROR(I6/H6,0)</f>
        <v>34432.757060206401</v>
      </c>
      <c r="M6" s="12">
        <f>IFERROR(I6/J6,0)</f>
        <v>988992.47786515323</v>
      </c>
      <c r="N6" s="13">
        <f>IFERROR(H6/D6,0)</f>
        <v>26.547145858502436</v>
      </c>
      <c r="O6" s="14">
        <f>IFERROR(J6/D6,0)</f>
        <v>0.92426529467731</v>
      </c>
      <c r="R6" s="110" t="str">
        <f t="shared" ref="R6:R37" si="1">INDEX($C$6:$C$79,MATCH(S6,K$6:K$79,0))</f>
        <v>岬町</v>
      </c>
      <c r="S6" s="111">
        <f t="shared" ref="S6:S37" si="2">LARGE(K$6:K$79,ROW(A1))</f>
        <v>991143.11796942598</v>
      </c>
      <c r="T6" s="110" t="str">
        <f t="shared" ref="T6:T37" si="3">INDEX($C$6:$C$79,MATCH(U6,L$6:L$79,0))</f>
        <v>千早赤阪村</v>
      </c>
      <c r="U6" s="109">
        <f t="shared" ref="U6:U37" si="4">LARGE(L$6:L$79,ROW(A1))</f>
        <v>44353.394039735096</v>
      </c>
      <c r="V6" s="110" t="str">
        <f t="shared" ref="V6:V37" si="5">INDEX($C$6:$C$79,MATCH(W6,M$6:M$79,0))</f>
        <v>此花区</v>
      </c>
      <c r="W6" s="109">
        <f t="shared" ref="W6:W37" si="6">LARGE(M$6:M$79,ROW(A1))</f>
        <v>1059011.7441340783</v>
      </c>
      <c r="X6" s="110" t="str">
        <f t="shared" ref="X6:X37" si="7">INDEX($C$6:$C$79,MATCH(Y6,N$6:N$79,0))</f>
        <v>柏原市</v>
      </c>
      <c r="Y6" s="135">
        <f>LARGE(N$6:N$79,ROW(A1))</f>
        <v>28.312557203002015</v>
      </c>
      <c r="Z6" s="136">
        <f>ROUND(Y6,1)</f>
        <v>28.3</v>
      </c>
      <c r="AA6" s="137" t="str">
        <f t="shared" ref="AA6:AA37" si="8">INDEX($C$6:$C$79,MATCH(AB6,O$6:O$79,0))</f>
        <v>島本町</v>
      </c>
      <c r="AB6" s="138">
        <f t="shared" ref="AB6:AB37" si="9">LARGE(O$6:O$79,ROW(A1))</f>
        <v>0.95588561294613172</v>
      </c>
      <c r="AC6" s="139">
        <f>ROUND(AB6,3)</f>
        <v>0.95599999999999996</v>
      </c>
      <c r="AD6" s="37"/>
      <c r="AE6" s="112">
        <f>$K$80</f>
        <v>882614.31964306522</v>
      </c>
      <c r="AF6" s="112">
        <f>$L$80</f>
        <v>33813.295527649447</v>
      </c>
      <c r="AG6" s="112">
        <f>$M$80</f>
        <v>927305.638818949</v>
      </c>
      <c r="AH6" s="113">
        <f>ROUND($N$80,1)</f>
        <v>26.1</v>
      </c>
      <c r="AI6" s="114">
        <f>ROUND($O$80,3)</f>
        <v>0.95199999999999996</v>
      </c>
      <c r="AJ6" s="115">
        <v>0</v>
      </c>
    </row>
    <row r="7" spans="1:36" s="36" customFormat="1" ht="12">
      <c r="B7" s="10">
        <v>2</v>
      </c>
      <c r="C7" s="33" t="s">
        <v>89</v>
      </c>
      <c r="D7" s="116">
        <v>13481</v>
      </c>
      <c r="E7" s="117">
        <v>207424</v>
      </c>
      <c r="F7" s="118">
        <v>9329</v>
      </c>
      <c r="G7" s="119">
        <v>132985</v>
      </c>
      <c r="H7" s="11">
        <f t="shared" si="0"/>
        <v>349738</v>
      </c>
      <c r="I7" s="116">
        <v>11451939670</v>
      </c>
      <c r="J7" s="116">
        <v>11818</v>
      </c>
      <c r="K7" s="12">
        <f t="shared" ref="K7:K70" si="10">IFERROR(I7/D7,0)</f>
        <v>849487.40226986131</v>
      </c>
      <c r="L7" s="12">
        <f t="shared" ref="L7:L70" si="11">IFERROR(I7/H7,0)</f>
        <v>32744.339105273091</v>
      </c>
      <c r="M7" s="12">
        <f t="shared" ref="M7:M70" si="12">IFERROR(I7/J7,0)</f>
        <v>969025.18784904387</v>
      </c>
      <c r="N7" s="13">
        <f t="shared" ref="N7:N70" si="13">IFERROR(H7/D7,0)</f>
        <v>25.943030932423412</v>
      </c>
      <c r="O7" s="14">
        <f t="shared" ref="O7:O70" si="14">IFERROR(J7/D7,0)</f>
        <v>0.87664119872413027</v>
      </c>
      <c r="R7" s="110" t="str">
        <f t="shared" si="1"/>
        <v>此花区</v>
      </c>
      <c r="S7" s="111">
        <f t="shared" si="2"/>
        <v>965287.20949180156</v>
      </c>
      <c r="T7" s="110" t="str">
        <f t="shared" si="3"/>
        <v>能勢町</v>
      </c>
      <c r="U7" s="109">
        <f t="shared" si="4"/>
        <v>44215.928370820227</v>
      </c>
      <c r="V7" s="110" t="str">
        <f t="shared" si="5"/>
        <v>西成区</v>
      </c>
      <c r="W7" s="109">
        <f t="shared" si="6"/>
        <v>1055196.7572861172</v>
      </c>
      <c r="X7" s="110" t="str">
        <f t="shared" si="7"/>
        <v>泉大津市</v>
      </c>
      <c r="Y7" s="135">
        <f t="shared" ref="Y7:Y37" si="15">LARGE(N$6:N$79,ROW(A2))</f>
        <v>27.869877646144882</v>
      </c>
      <c r="Z7" s="136">
        <f t="shared" ref="Z7:Z70" si="16">ROUND(Y7,1)</f>
        <v>27.9</v>
      </c>
      <c r="AA7" s="137" t="str">
        <f t="shared" si="8"/>
        <v>交野市</v>
      </c>
      <c r="AB7" s="138">
        <f t="shared" si="9"/>
        <v>0.95550041356492965</v>
      </c>
      <c r="AC7" s="139">
        <f t="shared" ref="AC7:AC70" si="17">ROUND(AB7,3)</f>
        <v>0.95599999999999996</v>
      </c>
      <c r="AD7" s="37"/>
      <c r="AE7" s="112">
        <f t="shared" ref="AE7:AE70" si="18">$K$80</f>
        <v>882614.31964306522</v>
      </c>
      <c r="AF7" s="112">
        <f t="shared" ref="AF7:AF70" si="19">$L$80</f>
        <v>33813.295527649447</v>
      </c>
      <c r="AG7" s="112">
        <f t="shared" ref="AG7:AG70" si="20">$M$80</f>
        <v>927305.638818949</v>
      </c>
      <c r="AH7" s="113">
        <f t="shared" ref="AH7:AH70" si="21">ROUND($N$80,1)</f>
        <v>26.1</v>
      </c>
      <c r="AI7" s="114">
        <f t="shared" ref="AI7:AI70" si="22">ROUND($O$80,3)</f>
        <v>0.95199999999999996</v>
      </c>
      <c r="AJ7" s="115">
        <v>0</v>
      </c>
    </row>
    <row r="8" spans="1:36" s="36" customFormat="1" ht="12">
      <c r="B8" s="10">
        <v>3</v>
      </c>
      <c r="C8" s="34" t="s">
        <v>90</v>
      </c>
      <c r="D8" s="116">
        <v>8488</v>
      </c>
      <c r="E8" s="117">
        <v>122864</v>
      </c>
      <c r="F8" s="118">
        <v>6580</v>
      </c>
      <c r="G8" s="119">
        <v>80052</v>
      </c>
      <c r="H8" s="11">
        <f t="shared" si="0"/>
        <v>209496</v>
      </c>
      <c r="I8" s="116">
        <v>7639046870</v>
      </c>
      <c r="J8" s="116">
        <v>7581</v>
      </c>
      <c r="K8" s="12">
        <f t="shared" si="10"/>
        <v>899981.95923656924</v>
      </c>
      <c r="L8" s="12">
        <f t="shared" si="11"/>
        <v>36463.927091686717</v>
      </c>
      <c r="M8" s="12">
        <f t="shared" si="12"/>
        <v>1007656.8882733149</v>
      </c>
      <c r="N8" s="13">
        <f t="shared" si="13"/>
        <v>24.681432610744579</v>
      </c>
      <c r="O8" s="14">
        <f t="shared" si="14"/>
        <v>0.89314326107445807</v>
      </c>
      <c r="R8" s="110" t="str">
        <f t="shared" si="1"/>
        <v>大正区</v>
      </c>
      <c r="S8" s="111">
        <f t="shared" si="2"/>
        <v>950985.24358497583</v>
      </c>
      <c r="T8" s="110" t="str">
        <f t="shared" si="3"/>
        <v>岸和田市</v>
      </c>
      <c r="U8" s="109">
        <f t="shared" si="4"/>
        <v>40097.573336997601</v>
      </c>
      <c r="V8" s="110" t="str">
        <f t="shared" si="5"/>
        <v>岬町</v>
      </c>
      <c r="W8" s="109">
        <f t="shared" si="6"/>
        <v>1053754.428089543</v>
      </c>
      <c r="X8" s="110" t="str">
        <f t="shared" si="7"/>
        <v>住吉区</v>
      </c>
      <c r="Y8" s="135">
        <f t="shared" si="15"/>
        <v>27.745992390886162</v>
      </c>
      <c r="Z8" s="136">
        <f t="shared" si="16"/>
        <v>27.7</v>
      </c>
      <c r="AA8" s="137" t="str">
        <f t="shared" si="8"/>
        <v>熊取町</v>
      </c>
      <c r="AB8" s="138">
        <f t="shared" si="9"/>
        <v>0.95341365461847394</v>
      </c>
      <c r="AC8" s="139">
        <f t="shared" si="17"/>
        <v>0.95299999999999996</v>
      </c>
      <c r="AD8" s="37"/>
      <c r="AE8" s="112">
        <f t="shared" si="18"/>
        <v>882614.31964306522</v>
      </c>
      <c r="AF8" s="112">
        <f t="shared" si="19"/>
        <v>33813.295527649447</v>
      </c>
      <c r="AG8" s="112">
        <f t="shared" si="20"/>
        <v>927305.638818949</v>
      </c>
      <c r="AH8" s="113">
        <f t="shared" si="21"/>
        <v>26.1</v>
      </c>
      <c r="AI8" s="114">
        <f t="shared" si="22"/>
        <v>0.95199999999999996</v>
      </c>
      <c r="AJ8" s="115">
        <v>0</v>
      </c>
    </row>
    <row r="9" spans="1:36" s="36" customFormat="1" ht="12">
      <c r="B9" s="10">
        <v>4</v>
      </c>
      <c r="C9" s="34" t="s">
        <v>91</v>
      </c>
      <c r="D9" s="116">
        <v>9819</v>
      </c>
      <c r="E9" s="117">
        <v>150428</v>
      </c>
      <c r="F9" s="118">
        <v>8477</v>
      </c>
      <c r="G9" s="119">
        <v>82772</v>
      </c>
      <c r="H9" s="11">
        <f t="shared" si="0"/>
        <v>241677</v>
      </c>
      <c r="I9" s="116">
        <v>9478155110</v>
      </c>
      <c r="J9" s="116">
        <v>8950</v>
      </c>
      <c r="K9" s="12">
        <f t="shared" si="10"/>
        <v>965287.20949180156</v>
      </c>
      <c r="L9" s="12">
        <f t="shared" si="11"/>
        <v>39218.275259954404</v>
      </c>
      <c r="M9" s="12">
        <f t="shared" si="12"/>
        <v>1059011.7441340783</v>
      </c>
      <c r="N9" s="13">
        <f t="shared" si="13"/>
        <v>24.61319890009166</v>
      </c>
      <c r="O9" s="14">
        <f t="shared" si="14"/>
        <v>0.91149811589774932</v>
      </c>
      <c r="R9" s="110" t="str">
        <f t="shared" si="1"/>
        <v>高石市</v>
      </c>
      <c r="S9" s="111">
        <f t="shared" si="2"/>
        <v>930519.10273817601</v>
      </c>
      <c r="T9" s="110" t="str">
        <f t="shared" si="3"/>
        <v>岬町</v>
      </c>
      <c r="U9" s="109">
        <f t="shared" si="4"/>
        <v>39999.222316637373</v>
      </c>
      <c r="V9" s="110" t="str">
        <f t="shared" si="5"/>
        <v>大正区</v>
      </c>
      <c r="W9" s="109">
        <f t="shared" si="6"/>
        <v>1042690.8542303771</v>
      </c>
      <c r="X9" s="110" t="str">
        <f t="shared" si="7"/>
        <v>吹田市</v>
      </c>
      <c r="Y9" s="135">
        <f t="shared" si="15"/>
        <v>27.606493801184065</v>
      </c>
      <c r="Z9" s="136">
        <f t="shared" si="16"/>
        <v>27.6</v>
      </c>
      <c r="AA9" s="137" t="str">
        <f t="shared" si="8"/>
        <v>大阪狭山市</v>
      </c>
      <c r="AB9" s="138">
        <f t="shared" si="9"/>
        <v>0.95302619692863599</v>
      </c>
      <c r="AC9" s="139">
        <f t="shared" si="17"/>
        <v>0.95299999999999996</v>
      </c>
      <c r="AD9" s="37"/>
      <c r="AE9" s="112">
        <f t="shared" si="18"/>
        <v>882614.31964306522</v>
      </c>
      <c r="AF9" s="112">
        <f t="shared" si="19"/>
        <v>33813.295527649447</v>
      </c>
      <c r="AG9" s="112">
        <f t="shared" si="20"/>
        <v>927305.638818949</v>
      </c>
      <c r="AH9" s="113">
        <f t="shared" si="21"/>
        <v>26.1</v>
      </c>
      <c r="AI9" s="114">
        <f t="shared" si="22"/>
        <v>0.95199999999999996</v>
      </c>
      <c r="AJ9" s="115">
        <v>0</v>
      </c>
    </row>
    <row r="10" spans="1:36" s="36" customFormat="1" ht="12">
      <c r="B10" s="10">
        <v>5</v>
      </c>
      <c r="C10" s="34" t="s">
        <v>92</v>
      </c>
      <c r="D10" s="116">
        <v>8365</v>
      </c>
      <c r="E10" s="117">
        <v>111933</v>
      </c>
      <c r="F10" s="118">
        <v>5883</v>
      </c>
      <c r="G10" s="119">
        <v>75783</v>
      </c>
      <c r="H10" s="11">
        <f t="shared" si="0"/>
        <v>193599</v>
      </c>
      <c r="I10" s="116">
        <v>6838851410</v>
      </c>
      <c r="J10" s="116">
        <v>7214</v>
      </c>
      <c r="K10" s="12">
        <f t="shared" si="10"/>
        <v>817555.45845786016</v>
      </c>
      <c r="L10" s="12">
        <f t="shared" si="11"/>
        <v>35324.828175765368</v>
      </c>
      <c r="M10" s="12">
        <f t="shared" si="12"/>
        <v>947997.14582755754</v>
      </c>
      <c r="N10" s="13">
        <f t="shared" si="13"/>
        <v>23.143933054393305</v>
      </c>
      <c r="O10" s="14">
        <f t="shared" si="14"/>
        <v>0.8624028690974298</v>
      </c>
      <c r="R10" s="110" t="str">
        <f t="shared" si="1"/>
        <v>住之江区</v>
      </c>
      <c r="S10" s="111">
        <f t="shared" si="2"/>
        <v>929967.47073736449</v>
      </c>
      <c r="T10" s="110" t="str">
        <f t="shared" si="3"/>
        <v>阪南市</v>
      </c>
      <c r="U10" s="109">
        <f t="shared" si="4"/>
        <v>39336.738792949487</v>
      </c>
      <c r="V10" s="110" t="str">
        <f t="shared" si="5"/>
        <v>浪速区</v>
      </c>
      <c r="W10" s="109">
        <f t="shared" si="6"/>
        <v>1024661.4481870843</v>
      </c>
      <c r="X10" s="110" t="str">
        <f t="shared" si="7"/>
        <v>阿倍野区</v>
      </c>
      <c r="Y10" s="135">
        <f t="shared" si="15"/>
        <v>27.345792124264303</v>
      </c>
      <c r="Z10" s="136">
        <f t="shared" si="16"/>
        <v>27.3</v>
      </c>
      <c r="AA10" s="137" t="str">
        <f t="shared" si="8"/>
        <v>河南町</v>
      </c>
      <c r="AB10" s="138">
        <f t="shared" si="9"/>
        <v>0.95121095121095123</v>
      </c>
      <c r="AC10" s="139">
        <f t="shared" si="17"/>
        <v>0.95099999999999996</v>
      </c>
      <c r="AD10" s="37"/>
      <c r="AE10" s="112">
        <f t="shared" si="18"/>
        <v>882614.31964306522</v>
      </c>
      <c r="AF10" s="112">
        <f t="shared" si="19"/>
        <v>33813.295527649447</v>
      </c>
      <c r="AG10" s="112">
        <f t="shared" si="20"/>
        <v>927305.638818949</v>
      </c>
      <c r="AH10" s="113">
        <f t="shared" si="21"/>
        <v>26.1</v>
      </c>
      <c r="AI10" s="114">
        <f t="shared" si="22"/>
        <v>0.95199999999999996</v>
      </c>
      <c r="AJ10" s="115">
        <v>0</v>
      </c>
    </row>
    <row r="11" spans="1:36" s="36" customFormat="1" ht="12">
      <c r="B11" s="10">
        <v>6</v>
      </c>
      <c r="C11" s="34" t="s">
        <v>93</v>
      </c>
      <c r="D11" s="116">
        <v>12149</v>
      </c>
      <c r="E11" s="117">
        <v>179222</v>
      </c>
      <c r="F11" s="118">
        <v>9535</v>
      </c>
      <c r="G11" s="119">
        <v>118541</v>
      </c>
      <c r="H11" s="11">
        <f t="shared" si="0"/>
        <v>307298</v>
      </c>
      <c r="I11" s="116">
        <v>10770816950</v>
      </c>
      <c r="J11" s="116">
        <v>11020</v>
      </c>
      <c r="K11" s="12">
        <f t="shared" si="10"/>
        <v>886559.95966746239</v>
      </c>
      <c r="L11" s="12">
        <f t="shared" si="11"/>
        <v>35050.071754453333</v>
      </c>
      <c r="M11" s="12">
        <f t="shared" si="12"/>
        <v>977388.10798548092</v>
      </c>
      <c r="N11" s="13">
        <f t="shared" si="13"/>
        <v>25.294098279693802</v>
      </c>
      <c r="O11" s="14">
        <f t="shared" si="14"/>
        <v>0.90707054078524985</v>
      </c>
      <c r="R11" s="110" t="str">
        <f t="shared" si="1"/>
        <v>生野区</v>
      </c>
      <c r="S11" s="111">
        <f t="shared" si="2"/>
        <v>920053.97208619001</v>
      </c>
      <c r="T11" s="110" t="str">
        <f t="shared" si="3"/>
        <v>此花区</v>
      </c>
      <c r="U11" s="109">
        <f t="shared" si="4"/>
        <v>39218.275259954404</v>
      </c>
      <c r="V11" s="110" t="str">
        <f t="shared" si="5"/>
        <v>生野区</v>
      </c>
      <c r="W11" s="109">
        <f t="shared" si="6"/>
        <v>1022560.3935122191</v>
      </c>
      <c r="X11" s="110" t="str">
        <f t="shared" si="7"/>
        <v>住之江区</v>
      </c>
      <c r="Y11" s="135">
        <f t="shared" si="15"/>
        <v>27.295808835428016</v>
      </c>
      <c r="Z11" s="136">
        <f t="shared" si="16"/>
        <v>27.3</v>
      </c>
      <c r="AA11" s="137" t="str">
        <f t="shared" si="8"/>
        <v>太子町</v>
      </c>
      <c r="AB11" s="138">
        <f t="shared" si="9"/>
        <v>0.95075572891272553</v>
      </c>
      <c r="AC11" s="139">
        <f t="shared" si="17"/>
        <v>0.95099999999999996</v>
      </c>
      <c r="AD11" s="37"/>
      <c r="AE11" s="112">
        <f t="shared" si="18"/>
        <v>882614.31964306522</v>
      </c>
      <c r="AF11" s="112">
        <f t="shared" si="19"/>
        <v>33813.295527649447</v>
      </c>
      <c r="AG11" s="112">
        <f t="shared" si="20"/>
        <v>927305.638818949</v>
      </c>
      <c r="AH11" s="113">
        <f t="shared" si="21"/>
        <v>26.1</v>
      </c>
      <c r="AI11" s="114">
        <f t="shared" si="22"/>
        <v>0.95199999999999996</v>
      </c>
      <c r="AJ11" s="115">
        <v>0</v>
      </c>
    </row>
    <row r="12" spans="1:36" s="36" customFormat="1" ht="12">
      <c r="B12" s="10">
        <v>7</v>
      </c>
      <c r="C12" s="34" t="s">
        <v>94</v>
      </c>
      <c r="D12" s="56">
        <v>10756</v>
      </c>
      <c r="E12" s="120">
        <v>160002</v>
      </c>
      <c r="F12" s="121">
        <v>8531</v>
      </c>
      <c r="G12" s="122">
        <v>93436</v>
      </c>
      <c r="H12" s="39">
        <f t="shared" si="0"/>
        <v>261969</v>
      </c>
      <c r="I12" s="56">
        <v>10228797280</v>
      </c>
      <c r="J12" s="56">
        <v>9810</v>
      </c>
      <c r="K12" s="18">
        <f t="shared" si="10"/>
        <v>950985.24358497583</v>
      </c>
      <c r="L12" s="18">
        <f t="shared" si="11"/>
        <v>39045.830918925523</v>
      </c>
      <c r="M12" s="18">
        <f t="shared" si="12"/>
        <v>1042690.8542303771</v>
      </c>
      <c r="N12" s="19">
        <f t="shared" si="13"/>
        <v>24.355615470435104</v>
      </c>
      <c r="O12" s="20">
        <f t="shared" si="14"/>
        <v>0.91204908888062475</v>
      </c>
      <c r="R12" s="110" t="str">
        <f t="shared" si="1"/>
        <v>岸和田市</v>
      </c>
      <c r="S12" s="111">
        <f t="shared" si="2"/>
        <v>919418.94744131295</v>
      </c>
      <c r="T12" s="110" t="str">
        <f t="shared" si="3"/>
        <v>大正区</v>
      </c>
      <c r="U12" s="109">
        <f t="shared" si="4"/>
        <v>39045.830918925523</v>
      </c>
      <c r="V12" s="110" t="str">
        <f t="shared" si="5"/>
        <v>住吉区</v>
      </c>
      <c r="W12" s="109">
        <f t="shared" si="6"/>
        <v>1016851.3507075135</v>
      </c>
      <c r="X12" s="110" t="str">
        <f t="shared" si="7"/>
        <v>豊中市</v>
      </c>
      <c r="Y12" s="135">
        <f t="shared" si="15"/>
        <v>26.962139547749118</v>
      </c>
      <c r="Z12" s="136">
        <f t="shared" si="16"/>
        <v>27</v>
      </c>
      <c r="AA12" s="137" t="str">
        <f t="shared" si="8"/>
        <v>豊能町</v>
      </c>
      <c r="AB12" s="138">
        <f t="shared" si="9"/>
        <v>0.95053622236813307</v>
      </c>
      <c r="AC12" s="139">
        <f t="shared" si="17"/>
        <v>0.95099999999999996</v>
      </c>
      <c r="AD12" s="37"/>
      <c r="AE12" s="112">
        <f t="shared" si="18"/>
        <v>882614.31964306522</v>
      </c>
      <c r="AF12" s="112">
        <f t="shared" si="19"/>
        <v>33813.295527649447</v>
      </c>
      <c r="AG12" s="112">
        <f t="shared" si="20"/>
        <v>927305.638818949</v>
      </c>
      <c r="AH12" s="113">
        <f t="shared" si="21"/>
        <v>26.1</v>
      </c>
      <c r="AI12" s="114">
        <f t="shared" si="22"/>
        <v>0.95199999999999996</v>
      </c>
      <c r="AJ12" s="115">
        <v>0</v>
      </c>
    </row>
    <row r="13" spans="1:36" s="36" customFormat="1" ht="12">
      <c r="B13" s="10">
        <v>8</v>
      </c>
      <c r="C13" s="34" t="s">
        <v>59</v>
      </c>
      <c r="D13" s="56">
        <v>8668</v>
      </c>
      <c r="E13" s="120">
        <v>129811</v>
      </c>
      <c r="F13" s="121">
        <v>5987</v>
      </c>
      <c r="G13" s="122">
        <v>85024</v>
      </c>
      <c r="H13" s="39">
        <f t="shared" si="0"/>
        <v>220822</v>
      </c>
      <c r="I13" s="56">
        <v>7313486490</v>
      </c>
      <c r="J13" s="56">
        <v>7396</v>
      </c>
      <c r="K13" s="40">
        <f t="shared" si="10"/>
        <v>843734.02053530223</v>
      </c>
      <c r="L13" s="40">
        <f t="shared" si="11"/>
        <v>33119.374382987204</v>
      </c>
      <c r="M13" s="40">
        <f t="shared" si="12"/>
        <v>988843.49513250403</v>
      </c>
      <c r="N13" s="19">
        <f t="shared" si="13"/>
        <v>25.475542224273187</v>
      </c>
      <c r="O13" s="20">
        <f t="shared" si="14"/>
        <v>0.85325334563913247</v>
      </c>
      <c r="R13" s="110" t="str">
        <f t="shared" si="1"/>
        <v>阪南市</v>
      </c>
      <c r="S13" s="111">
        <f t="shared" si="2"/>
        <v>918896.62387676514</v>
      </c>
      <c r="T13" s="110" t="str">
        <f t="shared" si="3"/>
        <v>堺市美原区</v>
      </c>
      <c r="U13" s="109">
        <f t="shared" si="4"/>
        <v>38759.741811526619</v>
      </c>
      <c r="V13" s="110" t="str">
        <f t="shared" si="5"/>
        <v>福島区</v>
      </c>
      <c r="W13" s="109">
        <f t="shared" si="6"/>
        <v>1007656.8882733149</v>
      </c>
      <c r="X13" s="110" t="str">
        <f t="shared" si="7"/>
        <v>島本町</v>
      </c>
      <c r="Y13" s="135">
        <f t="shared" si="15"/>
        <v>26.585236089558855</v>
      </c>
      <c r="Z13" s="136">
        <f t="shared" si="16"/>
        <v>26.6</v>
      </c>
      <c r="AA13" s="137" t="str">
        <f t="shared" si="8"/>
        <v>高槻市</v>
      </c>
      <c r="AB13" s="138">
        <f t="shared" si="9"/>
        <v>0.94797546867377513</v>
      </c>
      <c r="AC13" s="139">
        <f t="shared" si="17"/>
        <v>0.94799999999999995</v>
      </c>
      <c r="AD13" s="37"/>
      <c r="AE13" s="112">
        <f t="shared" si="18"/>
        <v>882614.31964306522</v>
      </c>
      <c r="AF13" s="112">
        <f t="shared" si="19"/>
        <v>33813.295527649447</v>
      </c>
      <c r="AG13" s="112">
        <f t="shared" si="20"/>
        <v>927305.638818949</v>
      </c>
      <c r="AH13" s="113">
        <f t="shared" si="21"/>
        <v>26.1</v>
      </c>
      <c r="AI13" s="114">
        <f t="shared" si="22"/>
        <v>0.95199999999999996</v>
      </c>
      <c r="AJ13" s="115">
        <v>0</v>
      </c>
    </row>
    <row r="14" spans="1:36" s="36" customFormat="1" ht="12">
      <c r="B14" s="10">
        <v>9</v>
      </c>
      <c r="C14" s="34" t="s">
        <v>95</v>
      </c>
      <c r="D14" s="116">
        <v>5575</v>
      </c>
      <c r="E14" s="117">
        <v>75664</v>
      </c>
      <c r="F14" s="118">
        <v>4063</v>
      </c>
      <c r="G14" s="119">
        <v>53613</v>
      </c>
      <c r="H14" s="11">
        <f t="shared" si="0"/>
        <v>133340</v>
      </c>
      <c r="I14" s="116">
        <v>4775947010</v>
      </c>
      <c r="J14" s="116">
        <v>4661</v>
      </c>
      <c r="K14" s="12">
        <f t="shared" si="10"/>
        <v>856672.10941704037</v>
      </c>
      <c r="L14" s="12">
        <f t="shared" si="11"/>
        <v>35817.811684415778</v>
      </c>
      <c r="M14" s="12">
        <f t="shared" si="12"/>
        <v>1024661.4481870843</v>
      </c>
      <c r="N14" s="13">
        <f t="shared" si="13"/>
        <v>23.91748878923767</v>
      </c>
      <c r="O14" s="14">
        <f t="shared" si="14"/>
        <v>0.83605381165919279</v>
      </c>
      <c r="R14" s="110" t="str">
        <f t="shared" si="1"/>
        <v>西成区</v>
      </c>
      <c r="S14" s="111">
        <f t="shared" si="2"/>
        <v>915977.38098476606</v>
      </c>
      <c r="T14" s="110" t="str">
        <f t="shared" si="3"/>
        <v>富田林市</v>
      </c>
      <c r="U14" s="109">
        <f t="shared" si="4"/>
        <v>37728.574646138077</v>
      </c>
      <c r="V14" s="110" t="str">
        <f t="shared" si="5"/>
        <v>住之江区</v>
      </c>
      <c r="W14" s="109">
        <f t="shared" si="6"/>
        <v>1007283.6492171068</v>
      </c>
      <c r="X14" s="110" t="str">
        <f t="shared" si="7"/>
        <v>高槻市</v>
      </c>
      <c r="Y14" s="135">
        <f t="shared" si="15"/>
        <v>26.570562408530211</v>
      </c>
      <c r="Z14" s="136">
        <f t="shared" si="16"/>
        <v>26.6</v>
      </c>
      <c r="AA14" s="137" t="str">
        <f t="shared" si="8"/>
        <v>河内長野市</v>
      </c>
      <c r="AB14" s="138">
        <f t="shared" si="9"/>
        <v>0.94769449522648797</v>
      </c>
      <c r="AC14" s="139">
        <f t="shared" si="17"/>
        <v>0.94799999999999995</v>
      </c>
      <c r="AD14" s="37"/>
      <c r="AE14" s="112">
        <f t="shared" si="18"/>
        <v>882614.31964306522</v>
      </c>
      <c r="AF14" s="112">
        <f t="shared" si="19"/>
        <v>33813.295527649447</v>
      </c>
      <c r="AG14" s="112">
        <f t="shared" si="20"/>
        <v>927305.638818949</v>
      </c>
      <c r="AH14" s="113">
        <f t="shared" si="21"/>
        <v>26.1</v>
      </c>
      <c r="AI14" s="114">
        <f t="shared" si="22"/>
        <v>0.95199999999999996</v>
      </c>
      <c r="AJ14" s="115">
        <v>0</v>
      </c>
    </row>
    <row r="15" spans="1:36" s="36" customFormat="1" ht="12">
      <c r="B15" s="10">
        <v>10</v>
      </c>
      <c r="C15" s="34" t="s">
        <v>60</v>
      </c>
      <c r="D15" s="116">
        <v>12988</v>
      </c>
      <c r="E15" s="117">
        <v>190266</v>
      </c>
      <c r="F15" s="118">
        <v>9971</v>
      </c>
      <c r="G15" s="119">
        <v>130114</v>
      </c>
      <c r="H15" s="11">
        <f t="shared" si="0"/>
        <v>330351</v>
      </c>
      <c r="I15" s="116">
        <v>11717888390</v>
      </c>
      <c r="J15" s="116">
        <v>11912</v>
      </c>
      <c r="K15" s="12">
        <f t="shared" si="10"/>
        <v>902208.83815829991</v>
      </c>
      <c r="L15" s="12">
        <f t="shared" si="11"/>
        <v>35471.024425535266</v>
      </c>
      <c r="M15" s="12">
        <f t="shared" si="12"/>
        <v>983704.5324042982</v>
      </c>
      <c r="N15" s="13">
        <f t="shared" si="13"/>
        <v>25.435093932861104</v>
      </c>
      <c r="O15" s="14">
        <f t="shared" si="14"/>
        <v>0.91715429627348322</v>
      </c>
      <c r="R15" s="110" t="str">
        <f t="shared" si="1"/>
        <v>千早赤阪村</v>
      </c>
      <c r="S15" s="111">
        <f t="shared" si="2"/>
        <v>915878.6324786325</v>
      </c>
      <c r="T15" s="110" t="str">
        <f t="shared" si="3"/>
        <v>泉南市</v>
      </c>
      <c r="U15" s="109">
        <f t="shared" si="4"/>
        <v>37562.010348696109</v>
      </c>
      <c r="V15" s="110" t="str">
        <f t="shared" si="5"/>
        <v>淀川区</v>
      </c>
      <c r="W15" s="109">
        <f t="shared" si="6"/>
        <v>993576.40497941978</v>
      </c>
      <c r="X15" s="110" t="str">
        <f t="shared" si="7"/>
        <v>淀川区</v>
      </c>
      <c r="Y15" s="135">
        <f t="shared" si="15"/>
        <v>26.55090150020645</v>
      </c>
      <c r="Z15" s="136">
        <f t="shared" si="16"/>
        <v>26.6</v>
      </c>
      <c r="AA15" s="137" t="str">
        <f t="shared" si="8"/>
        <v>田尻町</v>
      </c>
      <c r="AB15" s="138">
        <f t="shared" si="9"/>
        <v>0.94603709949409776</v>
      </c>
      <c r="AC15" s="139">
        <f t="shared" si="17"/>
        <v>0.94599999999999995</v>
      </c>
      <c r="AD15" s="37"/>
      <c r="AE15" s="112">
        <f t="shared" si="18"/>
        <v>882614.31964306522</v>
      </c>
      <c r="AF15" s="112">
        <f t="shared" si="19"/>
        <v>33813.295527649447</v>
      </c>
      <c r="AG15" s="112">
        <f t="shared" si="20"/>
        <v>927305.638818949</v>
      </c>
      <c r="AH15" s="113">
        <f t="shared" si="21"/>
        <v>26.1</v>
      </c>
      <c r="AI15" s="114">
        <f t="shared" si="22"/>
        <v>0.95199999999999996</v>
      </c>
      <c r="AJ15" s="115">
        <v>0</v>
      </c>
    </row>
    <row r="16" spans="1:36" s="36" customFormat="1" ht="12">
      <c r="B16" s="10">
        <v>11</v>
      </c>
      <c r="C16" s="34" t="s">
        <v>61</v>
      </c>
      <c r="D16" s="116">
        <v>22549</v>
      </c>
      <c r="E16" s="117">
        <v>341722</v>
      </c>
      <c r="F16" s="118">
        <v>15845</v>
      </c>
      <c r="G16" s="119">
        <v>227209</v>
      </c>
      <c r="H16" s="11">
        <f t="shared" si="0"/>
        <v>584776</v>
      </c>
      <c r="I16" s="116">
        <v>19234646700</v>
      </c>
      <c r="J16" s="116">
        <v>20211</v>
      </c>
      <c r="K16" s="12">
        <f t="shared" si="10"/>
        <v>853015.50844826817</v>
      </c>
      <c r="L16" s="12">
        <f t="shared" si="11"/>
        <v>32892.332619669753</v>
      </c>
      <c r="M16" s="12">
        <f t="shared" si="12"/>
        <v>951691.98456286185</v>
      </c>
      <c r="N16" s="13">
        <f t="shared" si="13"/>
        <v>25.933566898753824</v>
      </c>
      <c r="O16" s="14">
        <f t="shared" si="14"/>
        <v>0.89631469244755868</v>
      </c>
      <c r="R16" s="110" t="str">
        <f t="shared" si="1"/>
        <v>大阪市</v>
      </c>
      <c r="S16" s="111">
        <f t="shared" si="2"/>
        <v>914091.42398767883</v>
      </c>
      <c r="T16" s="110" t="str">
        <f t="shared" si="3"/>
        <v>和泉市</v>
      </c>
      <c r="U16" s="109">
        <f t="shared" si="4"/>
        <v>37352.058788636998</v>
      </c>
      <c r="V16" s="110" t="str">
        <f t="shared" si="5"/>
        <v>東住吉区</v>
      </c>
      <c r="W16" s="109">
        <f t="shared" si="6"/>
        <v>990354.40629396134</v>
      </c>
      <c r="X16" s="110" t="str">
        <f t="shared" si="7"/>
        <v>大阪市</v>
      </c>
      <c r="Y16" s="135">
        <f t="shared" si="15"/>
        <v>26.547145858502436</v>
      </c>
      <c r="Z16" s="136">
        <f t="shared" si="16"/>
        <v>26.5</v>
      </c>
      <c r="AA16" s="137" t="str">
        <f t="shared" si="8"/>
        <v>八尾市</v>
      </c>
      <c r="AB16" s="138">
        <f t="shared" si="9"/>
        <v>0.94495879786718373</v>
      </c>
      <c r="AC16" s="139">
        <f t="shared" si="17"/>
        <v>0.94499999999999995</v>
      </c>
      <c r="AD16" s="37"/>
      <c r="AE16" s="112">
        <f t="shared" si="18"/>
        <v>882614.31964306522</v>
      </c>
      <c r="AF16" s="112">
        <f t="shared" si="19"/>
        <v>33813.295527649447</v>
      </c>
      <c r="AG16" s="112">
        <f t="shared" si="20"/>
        <v>927305.638818949</v>
      </c>
      <c r="AH16" s="113">
        <f t="shared" si="21"/>
        <v>26.1</v>
      </c>
      <c r="AI16" s="114">
        <f t="shared" si="22"/>
        <v>0.95199999999999996</v>
      </c>
      <c r="AJ16" s="115">
        <v>0</v>
      </c>
    </row>
    <row r="17" spans="2:36" s="36" customFormat="1" ht="12">
      <c r="B17" s="10">
        <v>12</v>
      </c>
      <c r="C17" s="34" t="s">
        <v>96</v>
      </c>
      <c r="D17" s="116">
        <v>11762</v>
      </c>
      <c r="E17" s="117">
        <v>176752</v>
      </c>
      <c r="F17" s="118">
        <v>8526</v>
      </c>
      <c r="G17" s="119">
        <v>115679</v>
      </c>
      <c r="H17" s="11">
        <f t="shared" si="0"/>
        <v>300957</v>
      </c>
      <c r="I17" s="116">
        <v>10251255620</v>
      </c>
      <c r="J17" s="116">
        <v>10377</v>
      </c>
      <c r="K17" s="12">
        <f t="shared" si="10"/>
        <v>871557.18585274613</v>
      </c>
      <c r="L17" s="12">
        <f t="shared" si="11"/>
        <v>34062.193668862994</v>
      </c>
      <c r="M17" s="12">
        <f t="shared" si="12"/>
        <v>987882.39568275993</v>
      </c>
      <c r="N17" s="13">
        <f t="shared" si="13"/>
        <v>25.587230062914472</v>
      </c>
      <c r="O17" s="14">
        <f t="shared" si="14"/>
        <v>0.88224791702091476</v>
      </c>
      <c r="R17" s="110" t="str">
        <f t="shared" si="1"/>
        <v>泉大津市</v>
      </c>
      <c r="S17" s="111">
        <f t="shared" si="2"/>
        <v>913201.54981549818</v>
      </c>
      <c r="T17" s="110" t="str">
        <f t="shared" si="3"/>
        <v>貝塚市</v>
      </c>
      <c r="U17" s="109">
        <f t="shared" si="4"/>
        <v>37297.300587576392</v>
      </c>
      <c r="V17" s="110" t="str">
        <f t="shared" si="5"/>
        <v>岸和田市</v>
      </c>
      <c r="W17" s="109">
        <f t="shared" si="6"/>
        <v>989774.42468970141</v>
      </c>
      <c r="X17" s="110" t="str">
        <f t="shared" si="7"/>
        <v>鶴見区</v>
      </c>
      <c r="Y17" s="135">
        <f t="shared" si="15"/>
        <v>26.534021327829379</v>
      </c>
      <c r="Z17" s="136">
        <f t="shared" si="16"/>
        <v>26.5</v>
      </c>
      <c r="AA17" s="137" t="str">
        <f t="shared" si="8"/>
        <v>柏原市</v>
      </c>
      <c r="AB17" s="138">
        <f t="shared" si="9"/>
        <v>0.94481054365733119</v>
      </c>
      <c r="AC17" s="139">
        <f t="shared" si="17"/>
        <v>0.94499999999999995</v>
      </c>
      <c r="AD17" s="37"/>
      <c r="AE17" s="112">
        <f t="shared" si="18"/>
        <v>882614.31964306522</v>
      </c>
      <c r="AF17" s="112">
        <f t="shared" si="19"/>
        <v>33813.295527649447</v>
      </c>
      <c r="AG17" s="112">
        <f t="shared" si="20"/>
        <v>927305.638818949</v>
      </c>
      <c r="AH17" s="113">
        <f t="shared" si="21"/>
        <v>26.1</v>
      </c>
      <c r="AI17" s="114">
        <f t="shared" si="22"/>
        <v>0.95199999999999996</v>
      </c>
      <c r="AJ17" s="115">
        <v>0</v>
      </c>
    </row>
    <row r="18" spans="2:36" s="36" customFormat="1" ht="12">
      <c r="B18" s="10">
        <v>13</v>
      </c>
      <c r="C18" s="34" t="s">
        <v>97</v>
      </c>
      <c r="D18" s="116">
        <v>20420</v>
      </c>
      <c r="E18" s="117">
        <v>315914</v>
      </c>
      <c r="F18" s="118">
        <v>16078</v>
      </c>
      <c r="G18" s="119">
        <v>191464</v>
      </c>
      <c r="H18" s="11">
        <f t="shared" si="0"/>
        <v>523456</v>
      </c>
      <c r="I18" s="116">
        <v>18787502110</v>
      </c>
      <c r="J18" s="116">
        <v>18373</v>
      </c>
      <c r="K18" s="12">
        <f t="shared" si="10"/>
        <v>920053.97208619001</v>
      </c>
      <c r="L18" s="12">
        <f t="shared" si="11"/>
        <v>35891.27282904389</v>
      </c>
      <c r="M18" s="12">
        <f t="shared" si="12"/>
        <v>1022560.3935122191</v>
      </c>
      <c r="N18" s="13">
        <f t="shared" si="13"/>
        <v>25.634476003917726</v>
      </c>
      <c r="O18" s="14">
        <f t="shared" si="14"/>
        <v>0.89975514201762974</v>
      </c>
      <c r="R18" s="110" t="str">
        <f t="shared" si="1"/>
        <v>田尻町</v>
      </c>
      <c r="S18" s="111">
        <f t="shared" si="2"/>
        <v>912683.55817875208</v>
      </c>
      <c r="T18" s="110" t="str">
        <f t="shared" si="3"/>
        <v>堺市堺区</v>
      </c>
      <c r="U18" s="109">
        <f t="shared" si="4"/>
        <v>37038.206255673402</v>
      </c>
      <c r="V18" s="110" t="str">
        <f t="shared" si="5"/>
        <v>高石市</v>
      </c>
      <c r="W18" s="109">
        <f t="shared" si="6"/>
        <v>989166.20519605489</v>
      </c>
      <c r="X18" s="110" t="str">
        <f t="shared" si="7"/>
        <v>松原市</v>
      </c>
      <c r="Y18" s="135">
        <f t="shared" si="15"/>
        <v>26.275648702594811</v>
      </c>
      <c r="Z18" s="136">
        <f t="shared" si="16"/>
        <v>26.3</v>
      </c>
      <c r="AA18" s="137" t="str">
        <f t="shared" si="8"/>
        <v>千早赤阪村</v>
      </c>
      <c r="AB18" s="138">
        <f t="shared" si="9"/>
        <v>0.94327894327894324</v>
      </c>
      <c r="AC18" s="139">
        <f t="shared" si="17"/>
        <v>0.94299999999999995</v>
      </c>
      <c r="AD18" s="37"/>
      <c r="AE18" s="112">
        <f t="shared" si="18"/>
        <v>882614.31964306522</v>
      </c>
      <c r="AF18" s="112">
        <f t="shared" si="19"/>
        <v>33813.295527649447</v>
      </c>
      <c r="AG18" s="112">
        <f t="shared" si="20"/>
        <v>927305.638818949</v>
      </c>
      <c r="AH18" s="113">
        <f t="shared" si="21"/>
        <v>26.1</v>
      </c>
      <c r="AI18" s="114">
        <f t="shared" si="22"/>
        <v>0.95199999999999996</v>
      </c>
      <c r="AJ18" s="115">
        <v>0</v>
      </c>
    </row>
    <row r="19" spans="2:36" s="36" customFormat="1" ht="12">
      <c r="B19" s="10">
        <v>14</v>
      </c>
      <c r="C19" s="34" t="s">
        <v>98</v>
      </c>
      <c r="D19" s="116">
        <v>15367</v>
      </c>
      <c r="E19" s="117">
        <v>240485</v>
      </c>
      <c r="F19" s="118">
        <v>10828</v>
      </c>
      <c r="G19" s="119">
        <v>122827</v>
      </c>
      <c r="H19" s="11">
        <f t="shared" si="0"/>
        <v>374140</v>
      </c>
      <c r="I19" s="116">
        <v>13306026350</v>
      </c>
      <c r="J19" s="116">
        <v>13806</v>
      </c>
      <c r="K19" s="12">
        <f t="shared" si="10"/>
        <v>865883.14895555412</v>
      </c>
      <c r="L19" s="12">
        <f t="shared" si="11"/>
        <v>35564.29772277757</v>
      </c>
      <c r="M19" s="12">
        <f t="shared" si="12"/>
        <v>963785.77067941474</v>
      </c>
      <c r="N19" s="13">
        <f t="shared" si="13"/>
        <v>24.346977288995902</v>
      </c>
      <c r="O19" s="14">
        <f t="shared" si="14"/>
        <v>0.89841868939936231</v>
      </c>
      <c r="R19" s="110" t="str">
        <f t="shared" si="1"/>
        <v>住吉区</v>
      </c>
      <c r="S19" s="111">
        <f t="shared" si="2"/>
        <v>912353.82379344245</v>
      </c>
      <c r="T19" s="110" t="str">
        <f t="shared" si="3"/>
        <v>堺市中区</v>
      </c>
      <c r="U19" s="109">
        <f t="shared" si="4"/>
        <v>36779.16561799396</v>
      </c>
      <c r="V19" s="110" t="str">
        <f t="shared" si="5"/>
        <v>大阪市</v>
      </c>
      <c r="W19" s="109">
        <f t="shared" si="6"/>
        <v>988992.47786515323</v>
      </c>
      <c r="X19" s="110" t="str">
        <f t="shared" si="7"/>
        <v>河内長野市</v>
      </c>
      <c r="Y19" s="135">
        <f t="shared" si="15"/>
        <v>26.257871216737762</v>
      </c>
      <c r="Z19" s="136">
        <f t="shared" si="16"/>
        <v>26.3</v>
      </c>
      <c r="AA19" s="137" t="str">
        <f t="shared" si="8"/>
        <v>泉南市</v>
      </c>
      <c r="AB19" s="138">
        <f t="shared" si="9"/>
        <v>0.94311945968763189</v>
      </c>
      <c r="AC19" s="139">
        <f t="shared" si="17"/>
        <v>0.94299999999999995</v>
      </c>
      <c r="AD19" s="37"/>
      <c r="AE19" s="112">
        <f t="shared" si="18"/>
        <v>882614.31964306522</v>
      </c>
      <c r="AF19" s="112">
        <f t="shared" si="19"/>
        <v>33813.295527649447</v>
      </c>
      <c r="AG19" s="112">
        <f t="shared" si="20"/>
        <v>927305.638818949</v>
      </c>
      <c r="AH19" s="113">
        <f t="shared" si="21"/>
        <v>26.1</v>
      </c>
      <c r="AI19" s="114">
        <f t="shared" si="22"/>
        <v>0.95199999999999996</v>
      </c>
      <c r="AJ19" s="115">
        <v>0</v>
      </c>
    </row>
    <row r="20" spans="2:36" s="36" customFormat="1" ht="12">
      <c r="B20" s="10">
        <v>15</v>
      </c>
      <c r="C20" s="34" t="s">
        <v>99</v>
      </c>
      <c r="D20" s="56">
        <v>24419</v>
      </c>
      <c r="E20" s="120">
        <v>377776</v>
      </c>
      <c r="F20" s="121">
        <v>17701</v>
      </c>
      <c r="G20" s="122">
        <v>217900</v>
      </c>
      <c r="H20" s="39">
        <f t="shared" si="0"/>
        <v>613377</v>
      </c>
      <c r="I20" s="56">
        <v>21189439830</v>
      </c>
      <c r="J20" s="56">
        <v>21976</v>
      </c>
      <c r="K20" s="18">
        <f t="shared" si="10"/>
        <v>867743.96289774356</v>
      </c>
      <c r="L20" s="18">
        <f t="shared" si="11"/>
        <v>34545.540230559673</v>
      </c>
      <c r="M20" s="18">
        <f t="shared" si="12"/>
        <v>964208.21942118672</v>
      </c>
      <c r="N20" s="19">
        <f t="shared" si="13"/>
        <v>25.118841885417094</v>
      </c>
      <c r="O20" s="20">
        <f t="shared" si="14"/>
        <v>0.89995495311028295</v>
      </c>
      <c r="R20" s="110" t="str">
        <f t="shared" si="1"/>
        <v>淀川区</v>
      </c>
      <c r="S20" s="111">
        <f t="shared" si="2"/>
        <v>908107.95705831074</v>
      </c>
      <c r="T20" s="110" t="str">
        <f t="shared" si="3"/>
        <v>田尻町</v>
      </c>
      <c r="U20" s="109">
        <f t="shared" si="4"/>
        <v>36471.670204521717</v>
      </c>
      <c r="V20" s="110" t="str">
        <f t="shared" si="5"/>
        <v>天王寺区</v>
      </c>
      <c r="W20" s="109">
        <f t="shared" si="6"/>
        <v>988843.49513250403</v>
      </c>
      <c r="X20" s="110" t="str">
        <f t="shared" si="7"/>
        <v>東住吉区</v>
      </c>
      <c r="Y20" s="135">
        <f t="shared" si="15"/>
        <v>26.22543134010872</v>
      </c>
      <c r="Z20" s="136">
        <f t="shared" si="16"/>
        <v>26.2</v>
      </c>
      <c r="AA20" s="137" t="str">
        <f t="shared" si="8"/>
        <v>東大阪市</v>
      </c>
      <c r="AB20" s="138">
        <f t="shared" si="9"/>
        <v>0.94274637829014485</v>
      </c>
      <c r="AC20" s="139">
        <f t="shared" si="17"/>
        <v>0.94299999999999995</v>
      </c>
      <c r="AD20" s="37"/>
      <c r="AE20" s="112">
        <f t="shared" si="18"/>
        <v>882614.31964306522</v>
      </c>
      <c r="AF20" s="112">
        <f t="shared" si="19"/>
        <v>33813.295527649447</v>
      </c>
      <c r="AG20" s="112">
        <f t="shared" si="20"/>
        <v>927305.638818949</v>
      </c>
      <c r="AH20" s="113">
        <f t="shared" si="21"/>
        <v>26.1</v>
      </c>
      <c r="AI20" s="114">
        <f t="shared" si="22"/>
        <v>0.95199999999999996</v>
      </c>
      <c r="AJ20" s="115">
        <v>0</v>
      </c>
    </row>
    <row r="21" spans="2:36" s="36" customFormat="1" ht="12">
      <c r="B21" s="10">
        <v>16</v>
      </c>
      <c r="C21" s="34" t="s">
        <v>62</v>
      </c>
      <c r="D21" s="56">
        <v>16481</v>
      </c>
      <c r="E21" s="120">
        <v>268332</v>
      </c>
      <c r="F21" s="121">
        <v>11127</v>
      </c>
      <c r="G21" s="122">
        <v>171227</v>
      </c>
      <c r="H21" s="39">
        <f t="shared" si="0"/>
        <v>450686</v>
      </c>
      <c r="I21" s="56">
        <v>14042262040</v>
      </c>
      <c r="J21" s="56">
        <v>14481</v>
      </c>
      <c r="K21" s="40">
        <f t="shared" si="10"/>
        <v>852027.30659547355</v>
      </c>
      <c r="L21" s="40">
        <f t="shared" si="11"/>
        <v>31157.528833822216</v>
      </c>
      <c r="M21" s="40">
        <f t="shared" si="12"/>
        <v>969702.50949520059</v>
      </c>
      <c r="N21" s="19">
        <f t="shared" si="13"/>
        <v>27.345792124264303</v>
      </c>
      <c r="O21" s="20">
        <f t="shared" si="14"/>
        <v>0.87864814028274985</v>
      </c>
      <c r="R21" s="110" t="str">
        <f t="shared" si="1"/>
        <v>泉佐野市</v>
      </c>
      <c r="S21" s="111">
        <f t="shared" si="2"/>
        <v>903303.59845079191</v>
      </c>
      <c r="T21" s="110" t="str">
        <f t="shared" si="3"/>
        <v>福島区</v>
      </c>
      <c r="U21" s="109">
        <f t="shared" si="4"/>
        <v>36463.927091686717</v>
      </c>
      <c r="V21" s="110" t="str">
        <f t="shared" si="5"/>
        <v>北区</v>
      </c>
      <c r="W21" s="109">
        <f t="shared" si="6"/>
        <v>988171.71368421055</v>
      </c>
      <c r="X21" s="110" t="str">
        <f t="shared" si="7"/>
        <v>平野区</v>
      </c>
      <c r="Y21" s="135">
        <f t="shared" si="15"/>
        <v>26.067010141194118</v>
      </c>
      <c r="Z21" s="136">
        <f t="shared" si="16"/>
        <v>26.1</v>
      </c>
      <c r="AA21" s="137" t="str">
        <f t="shared" si="8"/>
        <v>忠岡町</v>
      </c>
      <c r="AB21" s="138">
        <f t="shared" si="9"/>
        <v>0.94263456090651554</v>
      </c>
      <c r="AC21" s="139">
        <f t="shared" si="17"/>
        <v>0.94299999999999995</v>
      </c>
      <c r="AD21" s="37"/>
      <c r="AE21" s="112">
        <f t="shared" si="18"/>
        <v>882614.31964306522</v>
      </c>
      <c r="AF21" s="112">
        <f t="shared" si="19"/>
        <v>33813.295527649447</v>
      </c>
      <c r="AG21" s="112">
        <f t="shared" si="20"/>
        <v>927305.638818949</v>
      </c>
      <c r="AH21" s="113">
        <f t="shared" si="21"/>
        <v>26.1</v>
      </c>
      <c r="AI21" s="114">
        <f t="shared" si="22"/>
        <v>0.95199999999999996</v>
      </c>
      <c r="AJ21" s="115">
        <v>0</v>
      </c>
    </row>
    <row r="22" spans="2:36" s="36" customFormat="1" ht="12">
      <c r="B22" s="10">
        <v>17</v>
      </c>
      <c r="C22" s="34" t="s">
        <v>100</v>
      </c>
      <c r="D22" s="116">
        <v>23393</v>
      </c>
      <c r="E22" s="117">
        <v>373366</v>
      </c>
      <c r="F22" s="118">
        <v>18130</v>
      </c>
      <c r="G22" s="119">
        <v>257566</v>
      </c>
      <c r="H22" s="11">
        <f t="shared" si="0"/>
        <v>649062</v>
      </c>
      <c r="I22" s="116">
        <v>21342693000</v>
      </c>
      <c r="J22" s="116">
        <v>20989</v>
      </c>
      <c r="K22" s="12">
        <f t="shared" si="10"/>
        <v>912353.82379344245</v>
      </c>
      <c r="L22" s="12">
        <f t="shared" si="11"/>
        <v>32882.36408848461</v>
      </c>
      <c r="M22" s="12">
        <f t="shared" si="12"/>
        <v>1016851.3507075135</v>
      </c>
      <c r="N22" s="13">
        <f t="shared" si="13"/>
        <v>27.745992390886162</v>
      </c>
      <c r="O22" s="14">
        <f t="shared" si="14"/>
        <v>0.89723421536357029</v>
      </c>
      <c r="R22" s="110" t="str">
        <f t="shared" si="1"/>
        <v>忠岡町</v>
      </c>
      <c r="S22" s="111">
        <f t="shared" si="2"/>
        <v>902563.62606232299</v>
      </c>
      <c r="T22" s="110" t="str">
        <f t="shared" si="3"/>
        <v>泉佐野市</v>
      </c>
      <c r="U22" s="109">
        <f t="shared" si="4"/>
        <v>36269.707445626816</v>
      </c>
      <c r="V22" s="110" t="str">
        <f t="shared" si="5"/>
        <v>東成区</v>
      </c>
      <c r="W22" s="109">
        <f t="shared" si="6"/>
        <v>987882.39568275993</v>
      </c>
      <c r="X22" s="110" t="str">
        <f t="shared" si="7"/>
        <v>高石市</v>
      </c>
      <c r="Y22" s="135">
        <f t="shared" si="15"/>
        <v>25.992192803801764</v>
      </c>
      <c r="Z22" s="136">
        <f t="shared" si="16"/>
        <v>26</v>
      </c>
      <c r="AA22" s="137" t="str">
        <f t="shared" si="8"/>
        <v>能勢町</v>
      </c>
      <c r="AB22" s="138">
        <f t="shared" si="9"/>
        <v>0.94236311239193082</v>
      </c>
      <c r="AC22" s="139">
        <f t="shared" si="17"/>
        <v>0.94199999999999995</v>
      </c>
      <c r="AD22" s="37"/>
      <c r="AE22" s="112">
        <f t="shared" si="18"/>
        <v>882614.31964306522</v>
      </c>
      <c r="AF22" s="112">
        <f t="shared" si="19"/>
        <v>33813.295527649447</v>
      </c>
      <c r="AG22" s="112">
        <f t="shared" si="20"/>
        <v>927305.638818949</v>
      </c>
      <c r="AH22" s="113">
        <f t="shared" si="21"/>
        <v>26.1</v>
      </c>
      <c r="AI22" s="114">
        <f t="shared" si="22"/>
        <v>0.95199999999999996</v>
      </c>
      <c r="AJ22" s="115">
        <v>0</v>
      </c>
    </row>
    <row r="23" spans="2:36" s="36" customFormat="1" ht="12">
      <c r="B23" s="10">
        <v>18</v>
      </c>
      <c r="C23" s="34" t="s">
        <v>63</v>
      </c>
      <c r="D23" s="116">
        <v>21155</v>
      </c>
      <c r="E23" s="117">
        <v>340522</v>
      </c>
      <c r="F23" s="118">
        <v>15057</v>
      </c>
      <c r="G23" s="119">
        <v>199220</v>
      </c>
      <c r="H23" s="11">
        <f t="shared" si="0"/>
        <v>554799</v>
      </c>
      <c r="I23" s="116">
        <v>19007872120</v>
      </c>
      <c r="J23" s="116">
        <v>19193</v>
      </c>
      <c r="K23" s="12">
        <f t="shared" si="10"/>
        <v>898504.94540297799</v>
      </c>
      <c r="L23" s="12">
        <f t="shared" si="11"/>
        <v>34260.826209131592</v>
      </c>
      <c r="M23" s="12">
        <f t="shared" si="12"/>
        <v>990354.40629396134</v>
      </c>
      <c r="N23" s="13">
        <f t="shared" si="13"/>
        <v>26.22543134010872</v>
      </c>
      <c r="O23" s="14">
        <f t="shared" si="14"/>
        <v>0.9072559678562987</v>
      </c>
      <c r="R23" s="110" t="str">
        <f t="shared" si="1"/>
        <v>西淀川区</v>
      </c>
      <c r="S23" s="111">
        <f t="shared" si="2"/>
        <v>902208.83815829991</v>
      </c>
      <c r="T23" s="110" t="str">
        <f t="shared" si="3"/>
        <v>大阪狭山市</v>
      </c>
      <c r="U23" s="109">
        <f t="shared" si="4"/>
        <v>36232.018194446471</v>
      </c>
      <c r="V23" s="110" t="str">
        <f t="shared" si="5"/>
        <v>西淀川区</v>
      </c>
      <c r="W23" s="109">
        <f t="shared" si="6"/>
        <v>983704.5324042982</v>
      </c>
      <c r="X23" s="110" t="str">
        <f t="shared" si="7"/>
        <v>都島区</v>
      </c>
      <c r="Y23" s="135">
        <f t="shared" si="15"/>
        <v>25.943030932423412</v>
      </c>
      <c r="Z23" s="136">
        <f t="shared" si="16"/>
        <v>25.9</v>
      </c>
      <c r="AA23" s="137" t="str">
        <f t="shared" si="8"/>
        <v>阪南市</v>
      </c>
      <c r="AB23" s="138">
        <f t="shared" si="9"/>
        <v>0.94223363286264439</v>
      </c>
      <c r="AC23" s="139">
        <f t="shared" si="17"/>
        <v>0.94199999999999995</v>
      </c>
      <c r="AD23" s="37"/>
      <c r="AE23" s="112">
        <f t="shared" si="18"/>
        <v>882614.31964306522</v>
      </c>
      <c r="AF23" s="112">
        <f t="shared" si="19"/>
        <v>33813.295527649447</v>
      </c>
      <c r="AG23" s="112">
        <f t="shared" si="20"/>
        <v>927305.638818949</v>
      </c>
      <c r="AH23" s="113">
        <f t="shared" si="21"/>
        <v>26.1</v>
      </c>
      <c r="AI23" s="114">
        <f t="shared" si="22"/>
        <v>0.95199999999999996</v>
      </c>
      <c r="AJ23" s="115">
        <v>0</v>
      </c>
    </row>
    <row r="24" spans="2:36" s="36" customFormat="1" ht="12">
      <c r="B24" s="10">
        <v>19</v>
      </c>
      <c r="C24" s="34" t="s">
        <v>101</v>
      </c>
      <c r="D24" s="116">
        <v>14704</v>
      </c>
      <c r="E24" s="117">
        <v>213753</v>
      </c>
      <c r="F24" s="118">
        <v>12524</v>
      </c>
      <c r="G24" s="119">
        <v>147084</v>
      </c>
      <c r="H24" s="11">
        <f t="shared" si="0"/>
        <v>373361</v>
      </c>
      <c r="I24" s="116">
        <v>13468531410</v>
      </c>
      <c r="J24" s="116">
        <v>12764</v>
      </c>
      <c r="K24" s="12">
        <f t="shared" si="10"/>
        <v>915977.38098476606</v>
      </c>
      <c r="L24" s="12">
        <f t="shared" si="11"/>
        <v>36073.750097091019</v>
      </c>
      <c r="M24" s="12">
        <f t="shared" si="12"/>
        <v>1055196.7572861172</v>
      </c>
      <c r="N24" s="13">
        <f t="shared" si="13"/>
        <v>25.391798150163222</v>
      </c>
      <c r="O24" s="14">
        <f t="shared" si="14"/>
        <v>0.86806311207834608</v>
      </c>
      <c r="R24" s="110" t="str">
        <f t="shared" si="1"/>
        <v>福島区</v>
      </c>
      <c r="S24" s="111">
        <f t="shared" si="2"/>
        <v>899981.95923656924</v>
      </c>
      <c r="T24" s="110" t="str">
        <f t="shared" si="3"/>
        <v>大東市</v>
      </c>
      <c r="U24" s="109">
        <f t="shared" si="4"/>
        <v>36179.824206517565</v>
      </c>
      <c r="V24" s="110" t="str">
        <f t="shared" si="5"/>
        <v>堺市堺区</v>
      </c>
      <c r="W24" s="109">
        <f t="shared" si="6"/>
        <v>982433.79996913101</v>
      </c>
      <c r="X24" s="110" t="str">
        <f t="shared" si="7"/>
        <v>東淀川区</v>
      </c>
      <c r="Y24" s="135">
        <f t="shared" si="15"/>
        <v>25.933566898753824</v>
      </c>
      <c r="Z24" s="136">
        <f t="shared" si="16"/>
        <v>25.9</v>
      </c>
      <c r="AA24" s="137" t="str">
        <f t="shared" si="8"/>
        <v>池田市</v>
      </c>
      <c r="AB24" s="138">
        <f t="shared" si="9"/>
        <v>0.94218788935958131</v>
      </c>
      <c r="AC24" s="139">
        <f t="shared" si="17"/>
        <v>0.94199999999999995</v>
      </c>
      <c r="AD24" s="37"/>
      <c r="AE24" s="112">
        <f t="shared" si="18"/>
        <v>882614.31964306522</v>
      </c>
      <c r="AF24" s="112">
        <f t="shared" si="19"/>
        <v>33813.295527649447</v>
      </c>
      <c r="AG24" s="112">
        <f t="shared" si="20"/>
        <v>927305.638818949</v>
      </c>
      <c r="AH24" s="113">
        <f t="shared" si="21"/>
        <v>26.1</v>
      </c>
      <c r="AI24" s="114">
        <f t="shared" si="22"/>
        <v>0.95199999999999996</v>
      </c>
      <c r="AJ24" s="115">
        <v>0</v>
      </c>
    </row>
    <row r="25" spans="2:36" s="36" customFormat="1" ht="12">
      <c r="B25" s="10">
        <v>20</v>
      </c>
      <c r="C25" s="34" t="s">
        <v>102</v>
      </c>
      <c r="D25" s="116">
        <v>21797</v>
      </c>
      <c r="E25" s="117">
        <v>333394</v>
      </c>
      <c r="F25" s="118">
        <v>16931</v>
      </c>
      <c r="G25" s="119">
        <v>228405</v>
      </c>
      <c r="H25" s="11">
        <f t="shared" si="0"/>
        <v>578730</v>
      </c>
      <c r="I25" s="116">
        <v>19794029140</v>
      </c>
      <c r="J25" s="116">
        <v>19922</v>
      </c>
      <c r="K25" s="12">
        <f t="shared" si="10"/>
        <v>908107.95705831074</v>
      </c>
      <c r="L25" s="12">
        <f t="shared" si="11"/>
        <v>34202.528191038997</v>
      </c>
      <c r="M25" s="12">
        <f t="shared" si="12"/>
        <v>993576.40497941978</v>
      </c>
      <c r="N25" s="13">
        <f t="shared" si="13"/>
        <v>26.55090150020645</v>
      </c>
      <c r="O25" s="14">
        <f t="shared" si="14"/>
        <v>0.91397898793411936</v>
      </c>
      <c r="R25" s="110" t="str">
        <f t="shared" si="1"/>
        <v>貝塚市</v>
      </c>
      <c r="S25" s="111">
        <f t="shared" si="2"/>
        <v>899927.80227596022</v>
      </c>
      <c r="T25" s="110" t="str">
        <f t="shared" si="3"/>
        <v>堺市東区</v>
      </c>
      <c r="U25" s="109">
        <f t="shared" si="4"/>
        <v>36137.908163120468</v>
      </c>
      <c r="V25" s="110" t="str">
        <f t="shared" si="5"/>
        <v>港区</v>
      </c>
      <c r="W25" s="109">
        <f t="shared" si="6"/>
        <v>977388.10798548092</v>
      </c>
      <c r="X25" s="110" t="str">
        <f t="shared" si="7"/>
        <v>北区</v>
      </c>
      <c r="Y25" s="135">
        <f t="shared" si="15"/>
        <v>25.911238095238094</v>
      </c>
      <c r="Z25" s="136">
        <f t="shared" si="16"/>
        <v>25.9</v>
      </c>
      <c r="AA25" s="137" t="str">
        <f t="shared" si="8"/>
        <v>吹田市</v>
      </c>
      <c r="AB25" s="138">
        <f t="shared" si="9"/>
        <v>0.9417249417249417</v>
      </c>
      <c r="AC25" s="139">
        <f t="shared" si="17"/>
        <v>0.94199999999999995</v>
      </c>
      <c r="AD25" s="37"/>
      <c r="AE25" s="112">
        <f t="shared" si="18"/>
        <v>882614.31964306522</v>
      </c>
      <c r="AF25" s="112">
        <f t="shared" si="19"/>
        <v>33813.295527649447</v>
      </c>
      <c r="AG25" s="112">
        <f t="shared" si="20"/>
        <v>927305.638818949</v>
      </c>
      <c r="AH25" s="113">
        <f t="shared" si="21"/>
        <v>26.1</v>
      </c>
      <c r="AI25" s="114">
        <f t="shared" si="22"/>
        <v>0.95199999999999996</v>
      </c>
      <c r="AJ25" s="115">
        <v>0</v>
      </c>
    </row>
    <row r="26" spans="2:36" s="36" customFormat="1" ht="12">
      <c r="B26" s="10">
        <v>21</v>
      </c>
      <c r="C26" s="34" t="s">
        <v>103</v>
      </c>
      <c r="D26" s="116">
        <v>14535</v>
      </c>
      <c r="E26" s="117">
        <v>229886</v>
      </c>
      <c r="F26" s="118">
        <v>10519</v>
      </c>
      <c r="G26" s="119">
        <v>145267</v>
      </c>
      <c r="H26" s="11">
        <f t="shared" si="0"/>
        <v>385672</v>
      </c>
      <c r="I26" s="116">
        <v>12960308030</v>
      </c>
      <c r="J26" s="116">
        <v>13404</v>
      </c>
      <c r="K26" s="12">
        <f t="shared" si="10"/>
        <v>891662.05916752666</v>
      </c>
      <c r="L26" s="12">
        <f t="shared" si="11"/>
        <v>33604.482643282376</v>
      </c>
      <c r="M26" s="12">
        <f t="shared" si="12"/>
        <v>966898.53998806328</v>
      </c>
      <c r="N26" s="13">
        <f t="shared" si="13"/>
        <v>26.534021327829379</v>
      </c>
      <c r="O26" s="14">
        <f t="shared" si="14"/>
        <v>0.92218782249742004</v>
      </c>
      <c r="R26" s="110" t="str">
        <f t="shared" si="1"/>
        <v>東住吉区</v>
      </c>
      <c r="S26" s="111">
        <f t="shared" si="2"/>
        <v>898504.94540297799</v>
      </c>
      <c r="T26" s="110" t="str">
        <f t="shared" si="3"/>
        <v>西成区</v>
      </c>
      <c r="U26" s="109">
        <f t="shared" si="4"/>
        <v>36073.750097091019</v>
      </c>
      <c r="V26" s="110" t="str">
        <f t="shared" si="5"/>
        <v>阪南市</v>
      </c>
      <c r="W26" s="109">
        <f t="shared" si="6"/>
        <v>975232.2479564033</v>
      </c>
      <c r="X26" s="110" t="str">
        <f t="shared" si="7"/>
        <v>熊取町</v>
      </c>
      <c r="Y26" s="135">
        <f t="shared" si="15"/>
        <v>25.882409638554218</v>
      </c>
      <c r="Z26" s="136">
        <f t="shared" si="16"/>
        <v>25.9</v>
      </c>
      <c r="AA26" s="137" t="str">
        <f t="shared" si="8"/>
        <v>四條畷市</v>
      </c>
      <c r="AB26" s="138">
        <f t="shared" si="9"/>
        <v>0.94118369351669939</v>
      </c>
      <c r="AC26" s="139">
        <f t="shared" si="17"/>
        <v>0.94099999999999995</v>
      </c>
      <c r="AD26" s="37"/>
      <c r="AE26" s="112">
        <f t="shared" si="18"/>
        <v>882614.31964306522</v>
      </c>
      <c r="AF26" s="112">
        <f t="shared" si="19"/>
        <v>33813.295527649447</v>
      </c>
      <c r="AG26" s="112">
        <f t="shared" si="20"/>
        <v>927305.638818949</v>
      </c>
      <c r="AH26" s="113">
        <f t="shared" si="21"/>
        <v>26.1</v>
      </c>
      <c r="AI26" s="114">
        <f t="shared" si="22"/>
        <v>0.95199999999999996</v>
      </c>
      <c r="AJ26" s="115">
        <v>0</v>
      </c>
    </row>
    <row r="27" spans="2:36" s="36" customFormat="1" ht="12">
      <c r="B27" s="10">
        <v>22</v>
      </c>
      <c r="C27" s="34" t="s">
        <v>64</v>
      </c>
      <c r="D27" s="116">
        <v>18539</v>
      </c>
      <c r="E27" s="117">
        <v>293847</v>
      </c>
      <c r="F27" s="118">
        <v>14377</v>
      </c>
      <c r="G27" s="119">
        <v>197813</v>
      </c>
      <c r="H27" s="11">
        <f t="shared" si="0"/>
        <v>506037</v>
      </c>
      <c r="I27" s="116">
        <v>17240666940</v>
      </c>
      <c r="J27" s="116">
        <v>17116</v>
      </c>
      <c r="K27" s="12">
        <f t="shared" si="10"/>
        <v>929967.47073736449</v>
      </c>
      <c r="L27" s="12">
        <f t="shared" si="11"/>
        <v>34069.973025687847</v>
      </c>
      <c r="M27" s="12">
        <f t="shared" si="12"/>
        <v>1007283.6492171068</v>
      </c>
      <c r="N27" s="13">
        <f t="shared" si="13"/>
        <v>27.295808835428016</v>
      </c>
      <c r="O27" s="14">
        <f t="shared" si="14"/>
        <v>0.92324289335994392</v>
      </c>
      <c r="R27" s="110" t="str">
        <f t="shared" si="1"/>
        <v>北区</v>
      </c>
      <c r="S27" s="111">
        <f t="shared" si="2"/>
        <v>894060.12190476188</v>
      </c>
      <c r="T27" s="110" t="str">
        <f t="shared" si="3"/>
        <v>生野区</v>
      </c>
      <c r="U27" s="109">
        <f t="shared" si="4"/>
        <v>35891.27282904389</v>
      </c>
      <c r="V27" s="110" t="str">
        <f t="shared" si="5"/>
        <v>泉大津市</v>
      </c>
      <c r="W27" s="109">
        <f t="shared" si="6"/>
        <v>973917.72576636286</v>
      </c>
      <c r="X27" s="110" t="str">
        <f t="shared" si="7"/>
        <v>八尾市</v>
      </c>
      <c r="Y27" s="135">
        <f t="shared" si="15"/>
        <v>25.858894813378576</v>
      </c>
      <c r="Z27" s="136">
        <f t="shared" si="16"/>
        <v>25.9</v>
      </c>
      <c r="AA27" s="137" t="str">
        <f t="shared" si="8"/>
        <v>枚方市</v>
      </c>
      <c r="AB27" s="138">
        <f t="shared" si="9"/>
        <v>0.94108914231729535</v>
      </c>
      <c r="AC27" s="139">
        <f t="shared" si="17"/>
        <v>0.94099999999999995</v>
      </c>
      <c r="AD27" s="37"/>
      <c r="AE27" s="112">
        <f t="shared" si="18"/>
        <v>882614.31964306522</v>
      </c>
      <c r="AF27" s="112">
        <f t="shared" si="19"/>
        <v>33813.295527649447</v>
      </c>
      <c r="AG27" s="112">
        <f t="shared" si="20"/>
        <v>927305.638818949</v>
      </c>
      <c r="AH27" s="113">
        <f t="shared" si="21"/>
        <v>26.1</v>
      </c>
      <c r="AI27" s="114">
        <f t="shared" si="22"/>
        <v>0.95199999999999996</v>
      </c>
      <c r="AJ27" s="115">
        <v>0</v>
      </c>
    </row>
    <row r="28" spans="2:36" s="36" customFormat="1" ht="12">
      <c r="B28" s="10">
        <v>23</v>
      </c>
      <c r="C28" s="34" t="s">
        <v>104</v>
      </c>
      <c r="D28" s="56">
        <v>30667</v>
      </c>
      <c r="E28" s="120">
        <v>495121</v>
      </c>
      <c r="F28" s="121">
        <v>21851</v>
      </c>
      <c r="G28" s="122">
        <v>282425</v>
      </c>
      <c r="H28" s="39">
        <f t="shared" si="0"/>
        <v>799397</v>
      </c>
      <c r="I28" s="56">
        <v>27151918450</v>
      </c>
      <c r="J28" s="56">
        <v>28275</v>
      </c>
      <c r="K28" s="18">
        <f t="shared" si="10"/>
        <v>885379.02142368013</v>
      </c>
      <c r="L28" s="18">
        <f t="shared" si="11"/>
        <v>33965.499557791685</v>
      </c>
      <c r="M28" s="18">
        <f t="shared" si="12"/>
        <v>960280.05128205125</v>
      </c>
      <c r="N28" s="19">
        <f t="shared" si="13"/>
        <v>26.067010141194118</v>
      </c>
      <c r="O28" s="20">
        <f t="shared" si="14"/>
        <v>0.92200084781687153</v>
      </c>
      <c r="R28" s="110" t="str">
        <f t="shared" si="1"/>
        <v>鶴見区</v>
      </c>
      <c r="S28" s="111">
        <f t="shared" si="2"/>
        <v>891662.05916752666</v>
      </c>
      <c r="T28" s="110" t="str">
        <f t="shared" si="3"/>
        <v>太子町</v>
      </c>
      <c r="U28" s="109">
        <f t="shared" si="4"/>
        <v>35853.200466472306</v>
      </c>
      <c r="V28" s="110" t="str">
        <f t="shared" si="5"/>
        <v>千早赤阪村</v>
      </c>
      <c r="W28" s="109">
        <f t="shared" si="6"/>
        <v>970952.05930807244</v>
      </c>
      <c r="X28" s="110" t="str">
        <f t="shared" si="7"/>
        <v>箕面市</v>
      </c>
      <c r="Y28" s="135">
        <f t="shared" si="15"/>
        <v>25.773858921161825</v>
      </c>
      <c r="Z28" s="136">
        <f t="shared" si="16"/>
        <v>25.8</v>
      </c>
      <c r="AA28" s="137" t="str">
        <f t="shared" si="8"/>
        <v>高石市</v>
      </c>
      <c r="AB28" s="138">
        <f t="shared" si="9"/>
        <v>0.94071056800181041</v>
      </c>
      <c r="AC28" s="139">
        <f t="shared" si="17"/>
        <v>0.94099999999999995</v>
      </c>
      <c r="AD28" s="37"/>
      <c r="AE28" s="112">
        <f t="shared" si="18"/>
        <v>882614.31964306522</v>
      </c>
      <c r="AF28" s="112">
        <f t="shared" si="19"/>
        <v>33813.295527649447</v>
      </c>
      <c r="AG28" s="112">
        <f t="shared" si="20"/>
        <v>927305.638818949</v>
      </c>
      <c r="AH28" s="113">
        <f t="shared" si="21"/>
        <v>26.1</v>
      </c>
      <c r="AI28" s="114">
        <f t="shared" si="22"/>
        <v>0.95199999999999996</v>
      </c>
      <c r="AJ28" s="115">
        <v>0</v>
      </c>
    </row>
    <row r="29" spans="2:36" s="36" customFormat="1" ht="12">
      <c r="B29" s="10">
        <v>24</v>
      </c>
      <c r="C29" s="34" t="s">
        <v>105</v>
      </c>
      <c r="D29" s="56">
        <v>13125</v>
      </c>
      <c r="E29" s="120">
        <v>195254</v>
      </c>
      <c r="F29" s="121">
        <v>9628</v>
      </c>
      <c r="G29" s="122">
        <v>135203</v>
      </c>
      <c r="H29" s="39">
        <f t="shared" si="0"/>
        <v>340085</v>
      </c>
      <c r="I29" s="56">
        <v>11734539100</v>
      </c>
      <c r="J29" s="56">
        <v>11875</v>
      </c>
      <c r="K29" s="40">
        <f t="shared" si="10"/>
        <v>894060.12190476188</v>
      </c>
      <c r="L29" s="40">
        <f t="shared" si="11"/>
        <v>34504.724113089374</v>
      </c>
      <c r="M29" s="40">
        <f t="shared" si="12"/>
        <v>988171.71368421055</v>
      </c>
      <c r="N29" s="19">
        <f t="shared" si="13"/>
        <v>25.911238095238094</v>
      </c>
      <c r="O29" s="20">
        <f t="shared" si="14"/>
        <v>0.90476190476190477</v>
      </c>
      <c r="R29" s="110" t="str">
        <f t="shared" si="1"/>
        <v>茨木市</v>
      </c>
      <c r="S29" s="111">
        <f t="shared" si="2"/>
        <v>890565.65964477486</v>
      </c>
      <c r="T29" s="110" t="str">
        <f t="shared" si="3"/>
        <v>浪速区</v>
      </c>
      <c r="U29" s="109">
        <f t="shared" si="4"/>
        <v>35817.811684415778</v>
      </c>
      <c r="V29" s="110" t="str">
        <f t="shared" si="5"/>
        <v>阿倍野区</v>
      </c>
      <c r="W29" s="109">
        <f t="shared" si="6"/>
        <v>969702.50949520059</v>
      </c>
      <c r="X29" s="110" t="str">
        <f t="shared" si="7"/>
        <v>生野区</v>
      </c>
      <c r="Y29" s="135">
        <f t="shared" si="15"/>
        <v>25.634476003917726</v>
      </c>
      <c r="Z29" s="136">
        <f t="shared" si="16"/>
        <v>25.6</v>
      </c>
      <c r="AA29" s="137" t="str">
        <f t="shared" si="8"/>
        <v>岬町</v>
      </c>
      <c r="AB29" s="138">
        <f t="shared" si="9"/>
        <v>0.94058263628497263</v>
      </c>
      <c r="AC29" s="139">
        <f t="shared" si="17"/>
        <v>0.94099999999999995</v>
      </c>
      <c r="AD29" s="37"/>
      <c r="AE29" s="112">
        <f t="shared" si="18"/>
        <v>882614.31964306522</v>
      </c>
      <c r="AF29" s="112">
        <f t="shared" si="19"/>
        <v>33813.295527649447</v>
      </c>
      <c r="AG29" s="112">
        <f t="shared" si="20"/>
        <v>927305.638818949</v>
      </c>
      <c r="AH29" s="113">
        <f t="shared" si="21"/>
        <v>26.1</v>
      </c>
      <c r="AI29" s="114">
        <f t="shared" si="22"/>
        <v>0.95199999999999996</v>
      </c>
      <c r="AJ29" s="115">
        <v>0</v>
      </c>
    </row>
    <row r="30" spans="2:36" s="36" customFormat="1" ht="12">
      <c r="B30" s="10">
        <v>25</v>
      </c>
      <c r="C30" s="34" t="s">
        <v>106</v>
      </c>
      <c r="D30" s="116">
        <v>9097</v>
      </c>
      <c r="E30" s="117">
        <v>138099</v>
      </c>
      <c r="F30" s="118">
        <v>6874</v>
      </c>
      <c r="G30" s="119">
        <v>86938</v>
      </c>
      <c r="H30" s="11">
        <f t="shared" si="0"/>
        <v>231911</v>
      </c>
      <c r="I30" s="116">
        <v>7891973160</v>
      </c>
      <c r="J30" s="116">
        <v>8141</v>
      </c>
      <c r="K30" s="12">
        <f t="shared" si="10"/>
        <v>867535.79861492803</v>
      </c>
      <c r="L30" s="12">
        <f t="shared" si="11"/>
        <v>34030.180370918155</v>
      </c>
      <c r="M30" s="12">
        <f t="shared" si="12"/>
        <v>969410.78000245674</v>
      </c>
      <c r="N30" s="13">
        <f t="shared" si="13"/>
        <v>25.49312960316588</v>
      </c>
      <c r="O30" s="14">
        <f t="shared" si="14"/>
        <v>0.89491041002528304</v>
      </c>
      <c r="R30" s="110" t="str">
        <f t="shared" si="1"/>
        <v>堺市美原区</v>
      </c>
      <c r="S30" s="111">
        <f t="shared" si="2"/>
        <v>889808.11654861562</v>
      </c>
      <c r="T30" s="110" t="str">
        <f t="shared" si="3"/>
        <v>高石市</v>
      </c>
      <c r="U30" s="109">
        <f t="shared" si="4"/>
        <v>35799.946151602613</v>
      </c>
      <c r="V30" s="110" t="str">
        <f t="shared" si="5"/>
        <v>中央区</v>
      </c>
      <c r="W30" s="109">
        <f t="shared" si="6"/>
        <v>969410.78000245674</v>
      </c>
      <c r="X30" s="110" t="str">
        <f t="shared" si="7"/>
        <v>東成区</v>
      </c>
      <c r="Y30" s="135">
        <f t="shared" si="15"/>
        <v>25.587230062914472</v>
      </c>
      <c r="Z30" s="136">
        <f t="shared" si="16"/>
        <v>25.6</v>
      </c>
      <c r="AA30" s="137" t="str">
        <f t="shared" si="8"/>
        <v>箕面市</v>
      </c>
      <c r="AB30" s="138">
        <f t="shared" si="9"/>
        <v>0.93931535269709543</v>
      </c>
      <c r="AC30" s="139">
        <f t="shared" si="17"/>
        <v>0.93899999999999995</v>
      </c>
      <c r="AD30" s="37"/>
      <c r="AE30" s="112">
        <f t="shared" si="18"/>
        <v>882614.31964306522</v>
      </c>
      <c r="AF30" s="112">
        <f t="shared" si="19"/>
        <v>33813.295527649447</v>
      </c>
      <c r="AG30" s="112">
        <f t="shared" si="20"/>
        <v>927305.638818949</v>
      </c>
      <c r="AH30" s="113">
        <f t="shared" si="21"/>
        <v>26.1</v>
      </c>
      <c r="AI30" s="114">
        <f t="shared" si="22"/>
        <v>0.95199999999999996</v>
      </c>
      <c r="AJ30" s="115">
        <v>0</v>
      </c>
    </row>
    <row r="31" spans="2:36" s="36" customFormat="1" ht="12">
      <c r="B31" s="10">
        <v>26</v>
      </c>
      <c r="C31" s="34" t="s">
        <v>36</v>
      </c>
      <c r="D31" s="116">
        <v>125950</v>
      </c>
      <c r="E31" s="117">
        <v>1891401</v>
      </c>
      <c r="F31" s="118">
        <v>100079</v>
      </c>
      <c r="G31" s="119">
        <v>1109978</v>
      </c>
      <c r="H31" s="11">
        <f t="shared" si="0"/>
        <v>3101458</v>
      </c>
      <c r="I31" s="116">
        <v>110057846250</v>
      </c>
      <c r="J31" s="116">
        <v>116750</v>
      </c>
      <c r="K31" s="12">
        <f t="shared" si="10"/>
        <v>873821.72489082965</v>
      </c>
      <c r="L31" s="12">
        <f t="shared" si="11"/>
        <v>35485.841255951236</v>
      </c>
      <c r="M31" s="12">
        <f t="shared" si="12"/>
        <v>942679.62526766595</v>
      </c>
      <c r="N31" s="13">
        <f t="shared" si="13"/>
        <v>24.624517665740374</v>
      </c>
      <c r="O31" s="14">
        <f t="shared" si="14"/>
        <v>0.92695514092894005</v>
      </c>
      <c r="R31" s="110" t="str">
        <f t="shared" si="1"/>
        <v>港区</v>
      </c>
      <c r="S31" s="111">
        <f t="shared" si="2"/>
        <v>886559.95966746239</v>
      </c>
      <c r="T31" s="110" t="str">
        <f t="shared" si="3"/>
        <v>忠岡町</v>
      </c>
      <c r="U31" s="109">
        <f t="shared" si="4"/>
        <v>35696.534879486855</v>
      </c>
      <c r="V31" s="110" t="str">
        <f t="shared" si="5"/>
        <v>都島区</v>
      </c>
      <c r="W31" s="109">
        <f t="shared" si="6"/>
        <v>969025.18784904387</v>
      </c>
      <c r="X31" s="110" t="str">
        <f t="shared" si="7"/>
        <v>堺市北区</v>
      </c>
      <c r="Y31" s="135">
        <f t="shared" si="15"/>
        <v>25.56528156729436</v>
      </c>
      <c r="Z31" s="136">
        <f t="shared" si="16"/>
        <v>25.6</v>
      </c>
      <c r="AA31" s="137" t="str">
        <f t="shared" si="8"/>
        <v>富田林市</v>
      </c>
      <c r="AB31" s="138">
        <f t="shared" si="9"/>
        <v>0.93822224656333864</v>
      </c>
      <c r="AC31" s="139">
        <f t="shared" si="17"/>
        <v>0.93799999999999994</v>
      </c>
      <c r="AD31" s="37"/>
      <c r="AE31" s="112">
        <f t="shared" si="18"/>
        <v>882614.31964306522</v>
      </c>
      <c r="AF31" s="112">
        <f t="shared" si="19"/>
        <v>33813.295527649447</v>
      </c>
      <c r="AG31" s="112">
        <f t="shared" si="20"/>
        <v>927305.638818949</v>
      </c>
      <c r="AH31" s="113">
        <f t="shared" si="21"/>
        <v>26.1</v>
      </c>
      <c r="AI31" s="114">
        <f t="shared" si="22"/>
        <v>0.95199999999999996</v>
      </c>
      <c r="AJ31" s="115">
        <v>0</v>
      </c>
    </row>
    <row r="32" spans="2:36" s="36" customFormat="1" ht="12">
      <c r="B32" s="10">
        <v>27</v>
      </c>
      <c r="C32" s="34" t="s">
        <v>37</v>
      </c>
      <c r="D32" s="116">
        <v>21854</v>
      </c>
      <c r="E32" s="117">
        <v>314797</v>
      </c>
      <c r="F32" s="118">
        <v>18280</v>
      </c>
      <c r="G32" s="119">
        <v>182487</v>
      </c>
      <c r="H32" s="11">
        <f t="shared" si="0"/>
        <v>515564</v>
      </c>
      <c r="I32" s="116">
        <v>19095565770</v>
      </c>
      <c r="J32" s="116">
        <v>19437</v>
      </c>
      <c r="K32" s="12">
        <f t="shared" si="10"/>
        <v>873778.97730392602</v>
      </c>
      <c r="L32" s="12">
        <f t="shared" si="11"/>
        <v>37038.206255673402</v>
      </c>
      <c r="M32" s="12">
        <f t="shared" si="12"/>
        <v>982433.79996913101</v>
      </c>
      <c r="N32" s="13">
        <f t="shared" si="13"/>
        <v>23.591287636130687</v>
      </c>
      <c r="O32" s="14">
        <f t="shared" si="14"/>
        <v>0.88940239773039265</v>
      </c>
      <c r="R32" s="110" t="str">
        <f t="shared" si="1"/>
        <v>堺市北区</v>
      </c>
      <c r="S32" s="111">
        <f t="shared" si="2"/>
        <v>886030.28223822522</v>
      </c>
      <c r="T32" s="110" t="str">
        <f t="shared" si="3"/>
        <v>旭区</v>
      </c>
      <c r="U32" s="109">
        <f t="shared" si="4"/>
        <v>35564.29772277757</v>
      </c>
      <c r="V32" s="110" t="str">
        <f t="shared" si="5"/>
        <v>泉佐野市</v>
      </c>
      <c r="W32" s="109">
        <f t="shared" si="6"/>
        <v>967614.95999407314</v>
      </c>
      <c r="X32" s="110" t="str">
        <f t="shared" si="7"/>
        <v>池田市</v>
      </c>
      <c r="Y32" s="135">
        <f t="shared" si="15"/>
        <v>25.543545975579367</v>
      </c>
      <c r="Z32" s="136">
        <f t="shared" si="16"/>
        <v>25.5</v>
      </c>
      <c r="AA32" s="137" t="str">
        <f t="shared" si="8"/>
        <v>和泉市</v>
      </c>
      <c r="AB32" s="138">
        <f t="shared" si="9"/>
        <v>0.93780861569896135</v>
      </c>
      <c r="AC32" s="139">
        <f t="shared" si="17"/>
        <v>0.93799999999999994</v>
      </c>
      <c r="AD32" s="37"/>
      <c r="AE32" s="112">
        <f t="shared" si="18"/>
        <v>882614.31964306522</v>
      </c>
      <c r="AF32" s="112">
        <f t="shared" si="19"/>
        <v>33813.295527649447</v>
      </c>
      <c r="AG32" s="112">
        <f t="shared" si="20"/>
        <v>927305.638818949</v>
      </c>
      <c r="AH32" s="113">
        <f t="shared" si="21"/>
        <v>26.1</v>
      </c>
      <c r="AI32" s="114">
        <f t="shared" si="22"/>
        <v>0.95199999999999996</v>
      </c>
      <c r="AJ32" s="115">
        <v>0</v>
      </c>
    </row>
    <row r="33" spans="2:36" s="36" customFormat="1" ht="12">
      <c r="B33" s="10">
        <v>28</v>
      </c>
      <c r="C33" s="34" t="s">
        <v>38</v>
      </c>
      <c r="D33" s="116">
        <v>17300</v>
      </c>
      <c r="E33" s="117">
        <v>240692</v>
      </c>
      <c r="F33" s="118">
        <v>13244</v>
      </c>
      <c r="G33" s="119">
        <v>142597</v>
      </c>
      <c r="H33" s="11">
        <f t="shared" si="0"/>
        <v>396533</v>
      </c>
      <c r="I33" s="116">
        <v>14584152880</v>
      </c>
      <c r="J33" s="116">
        <v>15522</v>
      </c>
      <c r="K33" s="12">
        <f t="shared" si="10"/>
        <v>843014.61734104052</v>
      </c>
      <c r="L33" s="12">
        <f t="shared" si="11"/>
        <v>36779.16561799396</v>
      </c>
      <c r="M33" s="12">
        <f t="shared" si="12"/>
        <v>939579.49233346223</v>
      </c>
      <c r="N33" s="13">
        <f t="shared" si="13"/>
        <v>22.920982658959538</v>
      </c>
      <c r="O33" s="14">
        <f t="shared" si="14"/>
        <v>0.89722543352601158</v>
      </c>
      <c r="R33" s="110" t="str">
        <f t="shared" si="1"/>
        <v>平野区</v>
      </c>
      <c r="S33" s="111">
        <f t="shared" si="2"/>
        <v>885379.02142368013</v>
      </c>
      <c r="T33" s="110" t="str">
        <f t="shared" si="3"/>
        <v>堺市</v>
      </c>
      <c r="U33" s="109">
        <f t="shared" si="4"/>
        <v>35485.841255951236</v>
      </c>
      <c r="V33" s="110" t="str">
        <f t="shared" si="5"/>
        <v>鶴見区</v>
      </c>
      <c r="W33" s="109">
        <f t="shared" si="6"/>
        <v>966898.53998806328</v>
      </c>
      <c r="X33" s="110" t="str">
        <f t="shared" si="7"/>
        <v>茨木市</v>
      </c>
      <c r="Y33" s="135">
        <f t="shared" si="15"/>
        <v>25.532397081095965</v>
      </c>
      <c r="Z33" s="136">
        <f t="shared" si="16"/>
        <v>25.5</v>
      </c>
      <c r="AA33" s="137" t="str">
        <f t="shared" si="8"/>
        <v>泉大津市</v>
      </c>
      <c r="AB33" s="138">
        <f t="shared" si="9"/>
        <v>0.93765779763060786</v>
      </c>
      <c r="AC33" s="139">
        <f t="shared" si="17"/>
        <v>0.93799999999999994</v>
      </c>
      <c r="AD33" s="37"/>
      <c r="AE33" s="112">
        <f t="shared" si="18"/>
        <v>882614.31964306522</v>
      </c>
      <c r="AF33" s="112">
        <f t="shared" si="19"/>
        <v>33813.295527649447</v>
      </c>
      <c r="AG33" s="112">
        <f t="shared" si="20"/>
        <v>927305.638818949</v>
      </c>
      <c r="AH33" s="113">
        <f t="shared" si="21"/>
        <v>26.1</v>
      </c>
      <c r="AI33" s="114">
        <f t="shared" si="22"/>
        <v>0.95199999999999996</v>
      </c>
      <c r="AJ33" s="115">
        <v>0</v>
      </c>
    </row>
    <row r="34" spans="2:36" s="36" customFormat="1" ht="12">
      <c r="B34" s="10">
        <v>29</v>
      </c>
      <c r="C34" s="34" t="s">
        <v>39</v>
      </c>
      <c r="D34" s="116">
        <v>14861</v>
      </c>
      <c r="E34" s="117">
        <v>227319</v>
      </c>
      <c r="F34" s="118">
        <v>11174</v>
      </c>
      <c r="G34" s="119">
        <v>113762</v>
      </c>
      <c r="H34" s="11">
        <f t="shared" si="0"/>
        <v>352255</v>
      </c>
      <c r="I34" s="116">
        <v>12729758840</v>
      </c>
      <c r="J34" s="116">
        <v>13561</v>
      </c>
      <c r="K34" s="12">
        <f t="shared" si="10"/>
        <v>856588.30765089835</v>
      </c>
      <c r="L34" s="12">
        <f t="shared" si="11"/>
        <v>36137.908163120468</v>
      </c>
      <c r="M34" s="12">
        <f t="shared" si="12"/>
        <v>938703.54988570162</v>
      </c>
      <c r="N34" s="13">
        <f t="shared" si="13"/>
        <v>23.70331740798062</v>
      </c>
      <c r="O34" s="14">
        <f t="shared" si="14"/>
        <v>0.91252271045017164</v>
      </c>
      <c r="R34" s="110" t="str">
        <f t="shared" si="1"/>
        <v>能勢町</v>
      </c>
      <c r="S34" s="111">
        <f t="shared" si="2"/>
        <v>884722.07492795389</v>
      </c>
      <c r="T34" s="110" t="str">
        <f t="shared" si="3"/>
        <v>西淀川区</v>
      </c>
      <c r="U34" s="109">
        <f t="shared" si="4"/>
        <v>35471.024425535266</v>
      </c>
      <c r="V34" s="110" t="str">
        <f t="shared" si="5"/>
        <v>貝塚市</v>
      </c>
      <c r="W34" s="109">
        <f t="shared" si="6"/>
        <v>966122.54263171286</v>
      </c>
      <c r="X34" s="110" t="str">
        <f t="shared" si="7"/>
        <v>中央区</v>
      </c>
      <c r="Y34" s="135">
        <f t="shared" si="15"/>
        <v>25.49312960316588</v>
      </c>
      <c r="Z34" s="136">
        <f t="shared" si="16"/>
        <v>25.5</v>
      </c>
      <c r="AA34" s="137" t="str">
        <f t="shared" si="8"/>
        <v>茨木市</v>
      </c>
      <c r="AB34" s="138">
        <f t="shared" si="9"/>
        <v>0.93721602643535729</v>
      </c>
      <c r="AC34" s="139">
        <f t="shared" si="17"/>
        <v>0.93700000000000006</v>
      </c>
      <c r="AD34" s="37"/>
      <c r="AE34" s="112">
        <f t="shared" si="18"/>
        <v>882614.31964306522</v>
      </c>
      <c r="AF34" s="112">
        <f t="shared" si="19"/>
        <v>33813.295527649447</v>
      </c>
      <c r="AG34" s="112">
        <f t="shared" si="20"/>
        <v>927305.638818949</v>
      </c>
      <c r="AH34" s="113">
        <f t="shared" si="21"/>
        <v>26.1</v>
      </c>
      <c r="AI34" s="114">
        <f t="shared" si="22"/>
        <v>0.95199999999999996</v>
      </c>
      <c r="AJ34" s="115">
        <v>0</v>
      </c>
    </row>
    <row r="35" spans="2:36" s="36" customFormat="1" ht="12">
      <c r="B35" s="10">
        <v>30</v>
      </c>
      <c r="C35" s="34" t="s">
        <v>40</v>
      </c>
      <c r="D35" s="116">
        <v>20112</v>
      </c>
      <c r="E35" s="117">
        <v>303871</v>
      </c>
      <c r="F35" s="118">
        <v>15098</v>
      </c>
      <c r="G35" s="119">
        <v>187662</v>
      </c>
      <c r="H35" s="11">
        <f t="shared" si="0"/>
        <v>506631</v>
      </c>
      <c r="I35" s="116">
        <v>17316213410</v>
      </c>
      <c r="J35" s="116">
        <v>18328</v>
      </c>
      <c r="K35" s="12">
        <f t="shared" si="10"/>
        <v>860989.13136435964</v>
      </c>
      <c r="L35" s="12">
        <f t="shared" si="11"/>
        <v>34179.143025199803</v>
      </c>
      <c r="M35" s="12">
        <f t="shared" si="12"/>
        <v>944795.5810781318</v>
      </c>
      <c r="N35" s="13">
        <f t="shared" si="13"/>
        <v>25.190483293556085</v>
      </c>
      <c r="O35" s="14">
        <f t="shared" si="14"/>
        <v>0.911296738265712</v>
      </c>
      <c r="R35" s="110" t="str">
        <f t="shared" si="1"/>
        <v>和泉市</v>
      </c>
      <c r="S35" s="111">
        <f t="shared" si="2"/>
        <v>884562.64132470626</v>
      </c>
      <c r="T35" s="110" t="str">
        <f t="shared" si="3"/>
        <v>西区</v>
      </c>
      <c r="U35" s="109">
        <f t="shared" si="4"/>
        <v>35324.828175765368</v>
      </c>
      <c r="V35" s="110" t="str">
        <f t="shared" si="5"/>
        <v>田尻町</v>
      </c>
      <c r="W35" s="109">
        <f t="shared" si="6"/>
        <v>964743.93939393945</v>
      </c>
      <c r="X35" s="110" t="str">
        <f t="shared" si="7"/>
        <v>天王寺区</v>
      </c>
      <c r="Y35" s="135">
        <f t="shared" si="15"/>
        <v>25.475542224273187</v>
      </c>
      <c r="Z35" s="136">
        <f t="shared" si="16"/>
        <v>25.5</v>
      </c>
      <c r="AA35" s="137" t="str">
        <f t="shared" si="8"/>
        <v>松原市</v>
      </c>
      <c r="AB35" s="138">
        <f t="shared" si="9"/>
        <v>0.93682634730538927</v>
      </c>
      <c r="AC35" s="139">
        <f t="shared" si="17"/>
        <v>0.93700000000000006</v>
      </c>
      <c r="AD35" s="37"/>
      <c r="AE35" s="112">
        <f t="shared" si="18"/>
        <v>882614.31964306522</v>
      </c>
      <c r="AF35" s="112">
        <f t="shared" si="19"/>
        <v>33813.295527649447</v>
      </c>
      <c r="AG35" s="112">
        <f t="shared" si="20"/>
        <v>927305.638818949</v>
      </c>
      <c r="AH35" s="113">
        <f t="shared" si="21"/>
        <v>26.1</v>
      </c>
      <c r="AI35" s="114">
        <f t="shared" si="22"/>
        <v>0.95199999999999996</v>
      </c>
      <c r="AJ35" s="115">
        <v>0</v>
      </c>
    </row>
    <row r="36" spans="2:36" s="36" customFormat="1" ht="12">
      <c r="B36" s="10">
        <v>31</v>
      </c>
      <c r="C36" s="34" t="s">
        <v>41</v>
      </c>
      <c r="D36" s="56">
        <v>25718</v>
      </c>
      <c r="E36" s="120">
        <v>381025</v>
      </c>
      <c r="F36" s="121">
        <v>18462</v>
      </c>
      <c r="G36" s="122">
        <v>216816</v>
      </c>
      <c r="H36" s="39">
        <f t="shared" si="0"/>
        <v>616303</v>
      </c>
      <c r="I36" s="56">
        <v>20995688310</v>
      </c>
      <c r="J36" s="56">
        <v>23546</v>
      </c>
      <c r="K36" s="18">
        <f t="shared" si="10"/>
        <v>816381.06812349323</v>
      </c>
      <c r="L36" s="18">
        <f t="shared" si="11"/>
        <v>34067.152536982619</v>
      </c>
      <c r="M36" s="18">
        <f t="shared" si="12"/>
        <v>891688.11305529601</v>
      </c>
      <c r="N36" s="19">
        <f t="shared" si="13"/>
        <v>23.963877439925344</v>
      </c>
      <c r="O36" s="20">
        <f t="shared" si="14"/>
        <v>0.91554553231199942</v>
      </c>
      <c r="R36" s="110" t="str">
        <f t="shared" si="1"/>
        <v>堺市</v>
      </c>
      <c r="S36" s="111">
        <f t="shared" si="2"/>
        <v>873821.72489082965</v>
      </c>
      <c r="T36" s="110" t="str">
        <f t="shared" si="3"/>
        <v>河南町</v>
      </c>
      <c r="U36" s="109">
        <f t="shared" si="4"/>
        <v>35069.689574538206</v>
      </c>
      <c r="V36" s="110" t="str">
        <f t="shared" si="5"/>
        <v>城東区</v>
      </c>
      <c r="W36" s="109">
        <f t="shared" si="6"/>
        <v>964208.21942118672</v>
      </c>
      <c r="X36" s="110" t="str">
        <f t="shared" si="7"/>
        <v>西淀川区</v>
      </c>
      <c r="Y36" s="135">
        <f t="shared" si="15"/>
        <v>25.435093932861104</v>
      </c>
      <c r="Z36" s="136">
        <f t="shared" si="16"/>
        <v>25.4</v>
      </c>
      <c r="AA36" s="137" t="str">
        <f t="shared" si="8"/>
        <v>羽曳野市</v>
      </c>
      <c r="AB36" s="138">
        <f t="shared" si="9"/>
        <v>0.93444227005870839</v>
      </c>
      <c r="AC36" s="139">
        <f t="shared" si="17"/>
        <v>0.93400000000000005</v>
      </c>
      <c r="AD36" s="37"/>
      <c r="AE36" s="112">
        <f t="shared" si="18"/>
        <v>882614.31964306522</v>
      </c>
      <c r="AF36" s="112">
        <f t="shared" si="19"/>
        <v>33813.295527649447</v>
      </c>
      <c r="AG36" s="112">
        <f t="shared" si="20"/>
        <v>927305.638818949</v>
      </c>
      <c r="AH36" s="113">
        <f t="shared" si="21"/>
        <v>26.1</v>
      </c>
      <c r="AI36" s="114">
        <f t="shared" si="22"/>
        <v>0.95199999999999996</v>
      </c>
      <c r="AJ36" s="115">
        <v>0</v>
      </c>
    </row>
    <row r="37" spans="2:36" s="36" customFormat="1" ht="12">
      <c r="B37" s="10">
        <v>32</v>
      </c>
      <c r="C37" s="34" t="s">
        <v>42</v>
      </c>
      <c r="D37" s="56">
        <v>22357</v>
      </c>
      <c r="E37" s="120">
        <v>337506</v>
      </c>
      <c r="F37" s="121">
        <v>18551</v>
      </c>
      <c r="G37" s="122">
        <v>215506</v>
      </c>
      <c r="H37" s="39">
        <f t="shared" si="0"/>
        <v>571563</v>
      </c>
      <c r="I37" s="56">
        <v>19808979020</v>
      </c>
      <c r="J37" s="56">
        <v>20609</v>
      </c>
      <c r="K37" s="40">
        <f t="shared" si="10"/>
        <v>886030.28223822522</v>
      </c>
      <c r="L37" s="40">
        <f t="shared" si="11"/>
        <v>34657.560093987886</v>
      </c>
      <c r="M37" s="40">
        <f t="shared" si="12"/>
        <v>961180.9898587995</v>
      </c>
      <c r="N37" s="19">
        <f t="shared" si="13"/>
        <v>25.56528156729436</v>
      </c>
      <c r="O37" s="20">
        <f t="shared" si="14"/>
        <v>0.92181419689582678</v>
      </c>
      <c r="R37" s="110" t="str">
        <f t="shared" si="1"/>
        <v>堺市堺区</v>
      </c>
      <c r="S37" s="111">
        <f t="shared" si="2"/>
        <v>873778.97730392602</v>
      </c>
      <c r="T37" s="110" t="str">
        <f t="shared" si="3"/>
        <v>港区</v>
      </c>
      <c r="U37" s="109">
        <f t="shared" si="4"/>
        <v>35050.071754453333</v>
      </c>
      <c r="V37" s="110" t="str">
        <f t="shared" si="5"/>
        <v>旭区</v>
      </c>
      <c r="W37" s="109">
        <f t="shared" si="6"/>
        <v>963785.77067941474</v>
      </c>
      <c r="X37" s="110" t="str">
        <f t="shared" si="7"/>
        <v>藤井寺市</v>
      </c>
      <c r="Y37" s="135">
        <f t="shared" si="15"/>
        <v>25.429128485084814</v>
      </c>
      <c r="Z37" s="136">
        <f t="shared" si="16"/>
        <v>25.4</v>
      </c>
      <c r="AA37" s="137" t="str">
        <f t="shared" si="8"/>
        <v>藤井寺市</v>
      </c>
      <c r="AB37" s="138">
        <f t="shared" si="9"/>
        <v>0.93371027490738934</v>
      </c>
      <c r="AC37" s="139">
        <f t="shared" si="17"/>
        <v>0.93400000000000005</v>
      </c>
      <c r="AD37" s="37"/>
      <c r="AE37" s="112">
        <f t="shared" si="18"/>
        <v>882614.31964306522</v>
      </c>
      <c r="AF37" s="112">
        <f t="shared" si="19"/>
        <v>33813.295527649447</v>
      </c>
      <c r="AG37" s="112">
        <f t="shared" si="20"/>
        <v>927305.638818949</v>
      </c>
      <c r="AH37" s="113">
        <f t="shared" si="21"/>
        <v>26.1</v>
      </c>
      <c r="AI37" s="114">
        <f t="shared" si="22"/>
        <v>0.95199999999999996</v>
      </c>
      <c r="AJ37" s="115">
        <v>0</v>
      </c>
    </row>
    <row r="38" spans="2:36" s="36" customFormat="1" ht="12">
      <c r="B38" s="10">
        <v>33</v>
      </c>
      <c r="C38" s="34" t="s">
        <v>43</v>
      </c>
      <c r="D38" s="116">
        <v>6212</v>
      </c>
      <c r="E38" s="117">
        <v>86191</v>
      </c>
      <c r="F38" s="118">
        <v>5270</v>
      </c>
      <c r="G38" s="119">
        <v>51148</v>
      </c>
      <c r="H38" s="11">
        <f t="shared" ref="H38:H69" si="23">SUM(E38:G38)</f>
        <v>142609</v>
      </c>
      <c r="I38" s="116">
        <v>5527488020</v>
      </c>
      <c r="J38" s="116">
        <v>5747</v>
      </c>
      <c r="K38" s="12">
        <f t="shared" si="10"/>
        <v>889808.11654861562</v>
      </c>
      <c r="L38" s="12">
        <f t="shared" si="11"/>
        <v>38759.741811526619</v>
      </c>
      <c r="M38" s="12">
        <f t="shared" si="12"/>
        <v>961804.07516965375</v>
      </c>
      <c r="N38" s="13">
        <f t="shared" si="13"/>
        <v>22.957018673535092</v>
      </c>
      <c r="O38" s="14">
        <f t="shared" si="14"/>
        <v>0.92514488087572444</v>
      </c>
      <c r="R38" s="110" t="str">
        <f t="shared" ref="R38:R69" si="24">INDEX($C$6:$C$79,MATCH(S38,K$6:K$79,0))</f>
        <v>東成区</v>
      </c>
      <c r="S38" s="111">
        <f t="shared" ref="S38:S69" si="25">LARGE(K$6:K$79,ROW(A33))</f>
        <v>871557.18585274613</v>
      </c>
      <c r="T38" s="110" t="str">
        <f t="shared" ref="T38:T69" si="26">INDEX($C$6:$C$79,MATCH(U38,L$6:L$79,0))</f>
        <v>茨木市</v>
      </c>
      <c r="U38" s="109">
        <f t="shared" ref="U38:U69" si="27">LARGE(L$6:L$79,ROW(A33))</f>
        <v>34879.829606917105</v>
      </c>
      <c r="V38" s="110" t="str">
        <f t="shared" ref="V38:V69" si="28">INDEX($C$6:$C$79,MATCH(W38,M$6:M$79,0))</f>
        <v>堺市美原区</v>
      </c>
      <c r="W38" s="109">
        <f t="shared" ref="W38:W69" si="29">LARGE(M$6:M$79,ROW(A33))</f>
        <v>961804.07516965375</v>
      </c>
      <c r="X38" s="110" t="str">
        <f t="shared" ref="X38:X69" si="30">INDEX($C$6:$C$79,MATCH(Y38,N$6:N$79,0))</f>
        <v>西成区</v>
      </c>
      <c r="Y38" s="135">
        <f t="shared" ref="Y38:Y69" si="31">LARGE(N$6:N$79,ROW(A33))</f>
        <v>25.391798150163222</v>
      </c>
      <c r="Z38" s="136">
        <f t="shared" si="16"/>
        <v>25.4</v>
      </c>
      <c r="AA38" s="137" t="str">
        <f t="shared" ref="AA38:AA69" si="32">INDEX($C$6:$C$79,MATCH(AB38,O$6:O$79,0))</f>
        <v>泉佐野市</v>
      </c>
      <c r="AB38" s="138">
        <f t="shared" ref="AB38:AB69" si="33">LARGE(O$6:O$79,ROW(A33))</f>
        <v>0.93353620582336261</v>
      </c>
      <c r="AC38" s="139">
        <f t="shared" si="17"/>
        <v>0.93400000000000005</v>
      </c>
      <c r="AD38" s="37"/>
      <c r="AE38" s="112">
        <f t="shared" si="18"/>
        <v>882614.31964306522</v>
      </c>
      <c r="AF38" s="112">
        <f t="shared" si="19"/>
        <v>33813.295527649447</v>
      </c>
      <c r="AG38" s="112">
        <f t="shared" si="20"/>
        <v>927305.638818949</v>
      </c>
      <c r="AH38" s="113">
        <f t="shared" si="21"/>
        <v>26.1</v>
      </c>
      <c r="AI38" s="114">
        <f t="shared" si="22"/>
        <v>0.95199999999999996</v>
      </c>
      <c r="AJ38" s="115">
        <v>0</v>
      </c>
    </row>
    <row r="39" spans="2:36" s="36" customFormat="1" ht="12">
      <c r="B39" s="10">
        <v>34</v>
      </c>
      <c r="C39" s="34" t="s">
        <v>45</v>
      </c>
      <c r="D39" s="116">
        <v>28882</v>
      </c>
      <c r="E39" s="117">
        <v>403350</v>
      </c>
      <c r="F39" s="118">
        <v>25305</v>
      </c>
      <c r="G39" s="119">
        <v>233596</v>
      </c>
      <c r="H39" s="11">
        <f t="shared" si="23"/>
        <v>662251</v>
      </c>
      <c r="I39" s="116">
        <v>26554658040</v>
      </c>
      <c r="J39" s="116">
        <v>26829</v>
      </c>
      <c r="K39" s="12">
        <f t="shared" si="10"/>
        <v>919418.94744131295</v>
      </c>
      <c r="L39" s="12">
        <f t="shared" si="11"/>
        <v>40097.573336997601</v>
      </c>
      <c r="M39" s="12">
        <f t="shared" si="12"/>
        <v>989774.42468970141</v>
      </c>
      <c r="N39" s="13">
        <f t="shared" si="13"/>
        <v>22.929540890520048</v>
      </c>
      <c r="O39" s="14">
        <f t="shared" si="14"/>
        <v>0.92891766498164952</v>
      </c>
      <c r="R39" s="110" t="str">
        <f t="shared" si="24"/>
        <v>河内長野市</v>
      </c>
      <c r="S39" s="111">
        <f t="shared" si="25"/>
        <v>870212.64015843999</v>
      </c>
      <c r="T39" s="110" t="str">
        <f t="shared" si="26"/>
        <v>堺市北区</v>
      </c>
      <c r="U39" s="109">
        <f t="shared" si="27"/>
        <v>34657.560093987886</v>
      </c>
      <c r="V39" s="110" t="str">
        <f t="shared" si="28"/>
        <v>堺市北区</v>
      </c>
      <c r="W39" s="109">
        <f t="shared" si="29"/>
        <v>961180.9898587995</v>
      </c>
      <c r="X39" s="110" t="str">
        <f t="shared" si="30"/>
        <v>東大阪市</v>
      </c>
      <c r="Y39" s="135">
        <f t="shared" si="31"/>
        <v>25.371760865129566</v>
      </c>
      <c r="Z39" s="136">
        <f t="shared" si="16"/>
        <v>25.4</v>
      </c>
      <c r="AA39" s="137" t="str">
        <f t="shared" si="32"/>
        <v>貝塚市</v>
      </c>
      <c r="AB39" s="138">
        <f t="shared" si="33"/>
        <v>0.93148411569464196</v>
      </c>
      <c r="AC39" s="139">
        <f t="shared" si="17"/>
        <v>0.93100000000000005</v>
      </c>
      <c r="AD39" s="37"/>
      <c r="AE39" s="112">
        <f t="shared" si="18"/>
        <v>882614.31964306522</v>
      </c>
      <c r="AF39" s="112">
        <f t="shared" si="19"/>
        <v>33813.295527649447</v>
      </c>
      <c r="AG39" s="112">
        <f t="shared" si="20"/>
        <v>927305.638818949</v>
      </c>
      <c r="AH39" s="113">
        <f t="shared" si="21"/>
        <v>26.1</v>
      </c>
      <c r="AI39" s="114">
        <f t="shared" si="22"/>
        <v>0.95199999999999996</v>
      </c>
      <c r="AJ39" s="115">
        <v>0</v>
      </c>
    </row>
    <row r="40" spans="2:36" s="36" customFormat="1" ht="12">
      <c r="B40" s="10">
        <v>35</v>
      </c>
      <c r="C40" s="34" t="s">
        <v>2</v>
      </c>
      <c r="D40" s="116">
        <v>57844</v>
      </c>
      <c r="E40" s="117">
        <v>929269</v>
      </c>
      <c r="F40" s="118">
        <v>38856</v>
      </c>
      <c r="G40" s="119">
        <v>591473</v>
      </c>
      <c r="H40" s="11">
        <f t="shared" si="23"/>
        <v>1559598</v>
      </c>
      <c r="I40" s="116">
        <v>47425770390</v>
      </c>
      <c r="J40" s="116">
        <v>53360</v>
      </c>
      <c r="K40" s="12">
        <f t="shared" si="10"/>
        <v>819890.92023373209</v>
      </c>
      <c r="L40" s="12">
        <f t="shared" si="11"/>
        <v>30408.971023302158</v>
      </c>
      <c r="M40" s="12">
        <f t="shared" si="12"/>
        <v>888788.80041229387</v>
      </c>
      <c r="N40" s="13">
        <f t="shared" si="13"/>
        <v>26.962139547749118</v>
      </c>
      <c r="O40" s="14">
        <f t="shared" si="14"/>
        <v>0.92248115621326321</v>
      </c>
      <c r="R40" s="110" t="str">
        <f t="shared" si="24"/>
        <v>城東区</v>
      </c>
      <c r="S40" s="111">
        <f t="shared" si="25"/>
        <v>867743.96289774356</v>
      </c>
      <c r="T40" s="110" t="str">
        <f t="shared" si="26"/>
        <v>城東区</v>
      </c>
      <c r="U40" s="109">
        <f t="shared" si="27"/>
        <v>34545.540230559673</v>
      </c>
      <c r="V40" s="110" t="str">
        <f t="shared" si="28"/>
        <v>平野区</v>
      </c>
      <c r="W40" s="109">
        <f t="shared" si="29"/>
        <v>960280.05128205125</v>
      </c>
      <c r="X40" s="110" t="str">
        <f t="shared" si="30"/>
        <v>港区</v>
      </c>
      <c r="Y40" s="135">
        <f t="shared" si="31"/>
        <v>25.294098279693802</v>
      </c>
      <c r="Z40" s="136">
        <f t="shared" si="16"/>
        <v>25.3</v>
      </c>
      <c r="AA40" s="137" t="str">
        <f t="shared" si="32"/>
        <v>摂津市</v>
      </c>
      <c r="AB40" s="138">
        <f t="shared" si="33"/>
        <v>0.93017350825222178</v>
      </c>
      <c r="AC40" s="139">
        <f t="shared" si="17"/>
        <v>0.93</v>
      </c>
      <c r="AD40" s="37"/>
      <c r="AE40" s="112">
        <f t="shared" si="18"/>
        <v>882614.31964306522</v>
      </c>
      <c r="AF40" s="112">
        <f t="shared" si="19"/>
        <v>33813.295527649447</v>
      </c>
      <c r="AG40" s="112">
        <f t="shared" si="20"/>
        <v>927305.638818949</v>
      </c>
      <c r="AH40" s="113">
        <f t="shared" si="21"/>
        <v>26.1</v>
      </c>
      <c r="AI40" s="114">
        <f t="shared" si="22"/>
        <v>0.95199999999999996</v>
      </c>
      <c r="AJ40" s="115">
        <v>0</v>
      </c>
    </row>
    <row r="41" spans="2:36" s="36" customFormat="1" ht="12">
      <c r="B41" s="10">
        <v>36</v>
      </c>
      <c r="C41" s="34" t="s">
        <v>3</v>
      </c>
      <c r="D41" s="116">
        <v>16052</v>
      </c>
      <c r="E41" s="117">
        <v>260821</v>
      </c>
      <c r="F41" s="118">
        <v>11107</v>
      </c>
      <c r="G41" s="119">
        <v>138097</v>
      </c>
      <c r="H41" s="11">
        <f t="shared" si="23"/>
        <v>410025</v>
      </c>
      <c r="I41" s="116">
        <v>13351935990</v>
      </c>
      <c r="J41" s="116">
        <v>15124</v>
      </c>
      <c r="K41" s="12">
        <f t="shared" si="10"/>
        <v>831792.67318714177</v>
      </c>
      <c r="L41" s="12">
        <f t="shared" si="11"/>
        <v>32563.711944393635</v>
      </c>
      <c r="M41" s="12">
        <f t="shared" si="12"/>
        <v>882830.996429516</v>
      </c>
      <c r="N41" s="13">
        <f t="shared" si="13"/>
        <v>25.543545975579367</v>
      </c>
      <c r="O41" s="14">
        <f t="shared" si="14"/>
        <v>0.94218788935958131</v>
      </c>
      <c r="R41" s="110" t="str">
        <f t="shared" si="24"/>
        <v>中央区</v>
      </c>
      <c r="S41" s="111">
        <f t="shared" si="25"/>
        <v>867535.79861492803</v>
      </c>
      <c r="T41" s="110" t="str">
        <f t="shared" si="26"/>
        <v>北区</v>
      </c>
      <c r="U41" s="109">
        <f t="shared" si="27"/>
        <v>34504.724113089374</v>
      </c>
      <c r="V41" s="110" t="str">
        <f t="shared" si="28"/>
        <v>忠岡町</v>
      </c>
      <c r="W41" s="109">
        <f t="shared" si="29"/>
        <v>957490.48835462064</v>
      </c>
      <c r="X41" s="110" t="str">
        <f t="shared" si="30"/>
        <v>忠岡町</v>
      </c>
      <c r="Y41" s="135">
        <f t="shared" si="31"/>
        <v>25.284348441926344</v>
      </c>
      <c r="Z41" s="136">
        <f t="shared" si="16"/>
        <v>25.3</v>
      </c>
      <c r="AA41" s="137" t="str">
        <f t="shared" si="32"/>
        <v>寝屋川市</v>
      </c>
      <c r="AB41" s="138">
        <f t="shared" si="33"/>
        <v>0.92893497727334584</v>
      </c>
      <c r="AC41" s="139">
        <f t="shared" si="17"/>
        <v>0.92900000000000005</v>
      </c>
      <c r="AD41" s="37"/>
      <c r="AE41" s="112">
        <f t="shared" si="18"/>
        <v>882614.31964306522</v>
      </c>
      <c r="AF41" s="112">
        <f t="shared" si="19"/>
        <v>33813.295527649447</v>
      </c>
      <c r="AG41" s="112">
        <f t="shared" si="20"/>
        <v>927305.638818949</v>
      </c>
      <c r="AH41" s="113">
        <f t="shared" si="21"/>
        <v>26.1</v>
      </c>
      <c r="AI41" s="114">
        <f t="shared" si="22"/>
        <v>0.95199999999999996</v>
      </c>
      <c r="AJ41" s="115">
        <v>0</v>
      </c>
    </row>
    <row r="42" spans="2:36" s="36" customFormat="1" ht="12">
      <c r="B42" s="10">
        <v>37</v>
      </c>
      <c r="C42" s="34" t="s">
        <v>4</v>
      </c>
      <c r="D42" s="116">
        <v>48477</v>
      </c>
      <c r="E42" s="117">
        <v>775365</v>
      </c>
      <c r="F42" s="118">
        <v>33144</v>
      </c>
      <c r="G42" s="119">
        <v>529771</v>
      </c>
      <c r="H42" s="11">
        <f t="shared" si="23"/>
        <v>1338280</v>
      </c>
      <c r="I42" s="116">
        <v>40865439140</v>
      </c>
      <c r="J42" s="116">
        <v>45652</v>
      </c>
      <c r="K42" s="12">
        <f t="shared" si="10"/>
        <v>842986.14064401679</v>
      </c>
      <c r="L42" s="12">
        <f t="shared" si="11"/>
        <v>30535.791568281675</v>
      </c>
      <c r="M42" s="12">
        <f t="shared" si="12"/>
        <v>895151.12459476036</v>
      </c>
      <c r="N42" s="13">
        <f t="shared" si="13"/>
        <v>27.606493801184065</v>
      </c>
      <c r="O42" s="14">
        <f t="shared" si="14"/>
        <v>0.9417249417249417</v>
      </c>
      <c r="R42" s="110" t="str">
        <f t="shared" si="24"/>
        <v>旭区</v>
      </c>
      <c r="S42" s="111">
        <f t="shared" si="25"/>
        <v>865883.14895555412</v>
      </c>
      <c r="T42" s="110" t="str">
        <f t="shared" si="26"/>
        <v>大阪市</v>
      </c>
      <c r="U42" s="109">
        <f t="shared" si="27"/>
        <v>34432.757060206401</v>
      </c>
      <c r="V42" s="110" t="str">
        <f t="shared" si="28"/>
        <v>東淀川区</v>
      </c>
      <c r="W42" s="109">
        <f t="shared" si="29"/>
        <v>951691.98456286185</v>
      </c>
      <c r="X42" s="110" t="str">
        <f t="shared" si="30"/>
        <v>堺市西区</v>
      </c>
      <c r="Y42" s="135">
        <f t="shared" si="31"/>
        <v>25.190483293556085</v>
      </c>
      <c r="Z42" s="136">
        <f t="shared" si="16"/>
        <v>25.2</v>
      </c>
      <c r="AA42" s="137" t="str">
        <f t="shared" si="32"/>
        <v>岸和田市</v>
      </c>
      <c r="AB42" s="138">
        <f t="shared" si="33"/>
        <v>0.92891766498164952</v>
      </c>
      <c r="AC42" s="139">
        <f t="shared" si="17"/>
        <v>0.92900000000000005</v>
      </c>
      <c r="AD42" s="37"/>
      <c r="AE42" s="112">
        <f t="shared" si="18"/>
        <v>882614.31964306522</v>
      </c>
      <c r="AF42" s="112">
        <f t="shared" si="19"/>
        <v>33813.295527649447</v>
      </c>
      <c r="AG42" s="112">
        <f t="shared" si="20"/>
        <v>927305.638818949</v>
      </c>
      <c r="AH42" s="113">
        <f t="shared" si="21"/>
        <v>26.1</v>
      </c>
      <c r="AI42" s="114">
        <f t="shared" si="22"/>
        <v>0.95199999999999996</v>
      </c>
      <c r="AJ42" s="115">
        <v>0</v>
      </c>
    </row>
    <row r="43" spans="2:36" s="36" customFormat="1" ht="12">
      <c r="B43" s="10">
        <v>38</v>
      </c>
      <c r="C43" s="51" t="s">
        <v>46</v>
      </c>
      <c r="D43" s="116">
        <v>10298</v>
      </c>
      <c r="E43" s="117">
        <v>166895</v>
      </c>
      <c r="F43" s="118">
        <v>8404</v>
      </c>
      <c r="G43" s="119">
        <v>111705</v>
      </c>
      <c r="H43" s="11">
        <f t="shared" si="23"/>
        <v>287004</v>
      </c>
      <c r="I43" s="116">
        <v>9404149560</v>
      </c>
      <c r="J43" s="116">
        <v>9656</v>
      </c>
      <c r="K43" s="12">
        <f t="shared" si="10"/>
        <v>913201.54981549818</v>
      </c>
      <c r="L43" s="12">
        <f t="shared" si="11"/>
        <v>32766.614960070245</v>
      </c>
      <c r="M43" s="12">
        <f t="shared" si="12"/>
        <v>973917.72576636286</v>
      </c>
      <c r="N43" s="13">
        <f t="shared" si="13"/>
        <v>27.869877646144882</v>
      </c>
      <c r="O43" s="14">
        <f t="shared" si="14"/>
        <v>0.93765779763060786</v>
      </c>
      <c r="R43" s="110" t="str">
        <f t="shared" si="24"/>
        <v>泉南市</v>
      </c>
      <c r="S43" s="111">
        <f t="shared" si="25"/>
        <v>865658.46665259602</v>
      </c>
      <c r="T43" s="110" t="str">
        <f t="shared" si="26"/>
        <v>東住吉区</v>
      </c>
      <c r="U43" s="109">
        <f t="shared" si="27"/>
        <v>34260.826209131592</v>
      </c>
      <c r="V43" s="110" t="str">
        <f t="shared" si="28"/>
        <v>茨木市</v>
      </c>
      <c r="W43" s="109">
        <f t="shared" si="29"/>
        <v>950224.53151167918</v>
      </c>
      <c r="X43" s="110" t="str">
        <f t="shared" si="30"/>
        <v>城東区</v>
      </c>
      <c r="Y43" s="135">
        <f t="shared" si="31"/>
        <v>25.118841885417094</v>
      </c>
      <c r="Z43" s="136">
        <f t="shared" si="16"/>
        <v>25.1</v>
      </c>
      <c r="AA43" s="137" t="str">
        <f t="shared" si="32"/>
        <v>大東市</v>
      </c>
      <c r="AB43" s="138">
        <f t="shared" si="33"/>
        <v>0.92747833914706879</v>
      </c>
      <c r="AC43" s="139">
        <f t="shared" si="17"/>
        <v>0.92700000000000005</v>
      </c>
      <c r="AD43" s="37"/>
      <c r="AE43" s="112">
        <f t="shared" si="18"/>
        <v>882614.31964306522</v>
      </c>
      <c r="AF43" s="112">
        <f t="shared" si="19"/>
        <v>33813.295527649447</v>
      </c>
      <c r="AG43" s="112">
        <f t="shared" si="20"/>
        <v>927305.638818949</v>
      </c>
      <c r="AH43" s="113">
        <f t="shared" si="21"/>
        <v>26.1</v>
      </c>
      <c r="AI43" s="114">
        <f t="shared" si="22"/>
        <v>0.95199999999999996</v>
      </c>
      <c r="AJ43" s="115">
        <v>0</v>
      </c>
    </row>
    <row r="44" spans="2:36" s="36" customFormat="1" ht="12">
      <c r="B44" s="10">
        <v>39</v>
      </c>
      <c r="C44" s="51" t="s">
        <v>9</v>
      </c>
      <c r="D44" s="56">
        <v>57396</v>
      </c>
      <c r="E44" s="120">
        <v>861928</v>
      </c>
      <c r="F44" s="121">
        <v>41756</v>
      </c>
      <c r="G44" s="122">
        <v>621360</v>
      </c>
      <c r="H44" s="39">
        <f t="shared" si="23"/>
        <v>1525044</v>
      </c>
      <c r="I44" s="56">
        <v>49054921990</v>
      </c>
      <c r="J44" s="56">
        <v>54410</v>
      </c>
      <c r="K44" s="18">
        <f t="shared" si="10"/>
        <v>854674.92490765906</v>
      </c>
      <c r="L44" s="18">
        <f t="shared" si="11"/>
        <v>32166.233885710837</v>
      </c>
      <c r="M44" s="18">
        <f t="shared" si="12"/>
        <v>901579.15805918025</v>
      </c>
      <c r="N44" s="19">
        <f t="shared" si="13"/>
        <v>26.570562408530211</v>
      </c>
      <c r="O44" s="20">
        <f t="shared" si="14"/>
        <v>0.94797546867377513</v>
      </c>
      <c r="R44" s="110" t="str">
        <f t="shared" si="24"/>
        <v>島本町</v>
      </c>
      <c r="S44" s="111">
        <f t="shared" si="25"/>
        <v>862627.93837286637</v>
      </c>
      <c r="T44" s="110" t="str">
        <f t="shared" si="26"/>
        <v>四條畷市</v>
      </c>
      <c r="U44" s="109">
        <f t="shared" si="27"/>
        <v>34241.65632607392</v>
      </c>
      <c r="V44" s="110" t="str">
        <f t="shared" si="28"/>
        <v>西区</v>
      </c>
      <c r="W44" s="109">
        <f t="shared" si="29"/>
        <v>947997.14582755754</v>
      </c>
      <c r="X44" s="110" t="str">
        <f t="shared" si="30"/>
        <v>寝屋川市</v>
      </c>
      <c r="Y44" s="135">
        <f t="shared" si="31"/>
        <v>25.060640701124086</v>
      </c>
      <c r="Z44" s="136">
        <f t="shared" si="16"/>
        <v>25.1</v>
      </c>
      <c r="AA44" s="137" t="str">
        <f t="shared" si="32"/>
        <v>堺市</v>
      </c>
      <c r="AB44" s="138">
        <f t="shared" si="33"/>
        <v>0.92695514092894005</v>
      </c>
      <c r="AC44" s="139">
        <f t="shared" si="17"/>
        <v>0.92700000000000005</v>
      </c>
      <c r="AD44" s="37"/>
      <c r="AE44" s="112">
        <f t="shared" si="18"/>
        <v>882614.31964306522</v>
      </c>
      <c r="AF44" s="112">
        <f t="shared" si="19"/>
        <v>33813.295527649447</v>
      </c>
      <c r="AG44" s="112">
        <f t="shared" si="20"/>
        <v>927305.638818949</v>
      </c>
      <c r="AH44" s="113">
        <f t="shared" si="21"/>
        <v>26.1</v>
      </c>
      <c r="AI44" s="114">
        <f t="shared" si="22"/>
        <v>0.95199999999999996</v>
      </c>
      <c r="AJ44" s="115">
        <v>0</v>
      </c>
    </row>
    <row r="45" spans="2:36" s="36" customFormat="1" ht="12">
      <c r="B45" s="10">
        <v>40</v>
      </c>
      <c r="C45" s="51" t="s">
        <v>47</v>
      </c>
      <c r="D45" s="56">
        <v>12654</v>
      </c>
      <c r="E45" s="120">
        <v>179270</v>
      </c>
      <c r="F45" s="121">
        <v>11857</v>
      </c>
      <c r="G45" s="122">
        <v>114195</v>
      </c>
      <c r="H45" s="39">
        <f t="shared" si="23"/>
        <v>305322</v>
      </c>
      <c r="I45" s="56">
        <v>11387686410</v>
      </c>
      <c r="J45" s="56">
        <v>11787</v>
      </c>
      <c r="K45" s="40">
        <f t="shared" si="10"/>
        <v>899927.80227596022</v>
      </c>
      <c r="L45" s="40">
        <f t="shared" si="11"/>
        <v>37297.300587576392</v>
      </c>
      <c r="M45" s="40">
        <f t="shared" si="12"/>
        <v>966122.54263171286</v>
      </c>
      <c r="N45" s="19">
        <f t="shared" si="13"/>
        <v>24.128496917970601</v>
      </c>
      <c r="O45" s="20">
        <f t="shared" si="14"/>
        <v>0.93148411569464196</v>
      </c>
      <c r="R45" s="110" t="str">
        <f t="shared" si="24"/>
        <v>熊取町</v>
      </c>
      <c r="S45" s="111">
        <f t="shared" si="25"/>
        <v>861405.91164658638</v>
      </c>
      <c r="T45" s="110" t="str">
        <f t="shared" si="26"/>
        <v>淀川区</v>
      </c>
      <c r="U45" s="109">
        <f t="shared" si="27"/>
        <v>34202.528191038997</v>
      </c>
      <c r="V45" s="110" t="str">
        <f t="shared" si="28"/>
        <v>堺市西区</v>
      </c>
      <c r="W45" s="109">
        <f t="shared" si="29"/>
        <v>944795.5810781318</v>
      </c>
      <c r="X45" s="110" t="str">
        <f t="shared" si="30"/>
        <v>田尻町</v>
      </c>
      <c r="Y45" s="135">
        <f t="shared" si="31"/>
        <v>25.024451939291737</v>
      </c>
      <c r="Z45" s="136">
        <f t="shared" si="16"/>
        <v>25</v>
      </c>
      <c r="AA45" s="137" t="str">
        <f t="shared" si="32"/>
        <v>守口市</v>
      </c>
      <c r="AB45" s="138">
        <f t="shared" si="33"/>
        <v>0.92615463784896435</v>
      </c>
      <c r="AC45" s="139">
        <f t="shared" si="17"/>
        <v>0.92600000000000005</v>
      </c>
      <c r="AD45" s="37"/>
      <c r="AE45" s="112">
        <f t="shared" si="18"/>
        <v>882614.31964306522</v>
      </c>
      <c r="AF45" s="112">
        <f t="shared" si="19"/>
        <v>33813.295527649447</v>
      </c>
      <c r="AG45" s="112">
        <f t="shared" si="20"/>
        <v>927305.638818949</v>
      </c>
      <c r="AH45" s="113">
        <f t="shared" si="21"/>
        <v>26.1</v>
      </c>
      <c r="AI45" s="114">
        <f t="shared" si="22"/>
        <v>0.95199999999999996</v>
      </c>
      <c r="AJ45" s="115">
        <v>0</v>
      </c>
    </row>
    <row r="46" spans="2:36" s="36" customFormat="1" ht="12">
      <c r="B46" s="10">
        <v>41</v>
      </c>
      <c r="C46" s="51" t="s">
        <v>14</v>
      </c>
      <c r="D46" s="116">
        <v>23319</v>
      </c>
      <c r="E46" s="117">
        <v>355160</v>
      </c>
      <c r="F46" s="118">
        <v>15634</v>
      </c>
      <c r="G46" s="119">
        <v>212389</v>
      </c>
      <c r="H46" s="11">
        <f t="shared" si="23"/>
        <v>583183</v>
      </c>
      <c r="I46" s="116">
        <v>19833567420</v>
      </c>
      <c r="J46" s="116">
        <v>21597</v>
      </c>
      <c r="K46" s="12">
        <f t="shared" si="10"/>
        <v>850532.50225138303</v>
      </c>
      <c r="L46" s="12">
        <f t="shared" si="11"/>
        <v>34009.165939336366</v>
      </c>
      <c r="M46" s="12">
        <f t="shared" si="12"/>
        <v>918348.26225864701</v>
      </c>
      <c r="N46" s="13">
        <f t="shared" si="13"/>
        <v>25.008919764998499</v>
      </c>
      <c r="O46" s="14">
        <f t="shared" si="14"/>
        <v>0.92615463784896435</v>
      </c>
      <c r="R46" s="110" t="str">
        <f t="shared" si="24"/>
        <v>堺市西区</v>
      </c>
      <c r="S46" s="111">
        <f t="shared" si="25"/>
        <v>860989.13136435964</v>
      </c>
      <c r="T46" s="110" t="str">
        <f t="shared" si="26"/>
        <v>堺市西区</v>
      </c>
      <c r="U46" s="109">
        <f t="shared" si="27"/>
        <v>34179.143025199803</v>
      </c>
      <c r="V46" s="110" t="str">
        <f t="shared" si="28"/>
        <v>和泉市</v>
      </c>
      <c r="W46" s="109">
        <f t="shared" si="29"/>
        <v>943222.98443102895</v>
      </c>
      <c r="X46" s="110" t="str">
        <f t="shared" si="30"/>
        <v>守口市</v>
      </c>
      <c r="Y46" s="135">
        <f t="shared" si="31"/>
        <v>25.008919764998499</v>
      </c>
      <c r="Z46" s="136">
        <f t="shared" si="16"/>
        <v>25</v>
      </c>
      <c r="AA46" s="137" t="str">
        <f t="shared" si="32"/>
        <v>堺市美原区</v>
      </c>
      <c r="AB46" s="138">
        <f t="shared" si="33"/>
        <v>0.92514488087572444</v>
      </c>
      <c r="AC46" s="139">
        <f t="shared" si="17"/>
        <v>0.92500000000000004</v>
      </c>
      <c r="AD46" s="37"/>
      <c r="AE46" s="112">
        <f t="shared" si="18"/>
        <v>882614.31964306522</v>
      </c>
      <c r="AF46" s="112">
        <f t="shared" si="19"/>
        <v>33813.295527649447</v>
      </c>
      <c r="AG46" s="112">
        <f t="shared" si="20"/>
        <v>927305.638818949</v>
      </c>
      <c r="AH46" s="113">
        <f t="shared" si="21"/>
        <v>26.1</v>
      </c>
      <c r="AI46" s="114">
        <f t="shared" si="22"/>
        <v>0.95199999999999996</v>
      </c>
      <c r="AJ46" s="115">
        <v>0</v>
      </c>
    </row>
    <row r="47" spans="2:36" s="36" customFormat="1" ht="12">
      <c r="B47" s="10">
        <v>42</v>
      </c>
      <c r="C47" s="51" t="s">
        <v>15</v>
      </c>
      <c r="D47" s="116">
        <v>59276</v>
      </c>
      <c r="E47" s="117">
        <v>854779</v>
      </c>
      <c r="F47" s="118">
        <v>41267</v>
      </c>
      <c r="G47" s="119">
        <v>558963</v>
      </c>
      <c r="H47" s="11">
        <f t="shared" si="23"/>
        <v>1455009</v>
      </c>
      <c r="I47" s="116">
        <v>48313727360</v>
      </c>
      <c r="J47" s="116">
        <v>55784</v>
      </c>
      <c r="K47" s="12">
        <f t="shared" si="10"/>
        <v>815063.89365004387</v>
      </c>
      <c r="L47" s="12">
        <f t="shared" si="11"/>
        <v>33205.105507938439</v>
      </c>
      <c r="M47" s="12">
        <f t="shared" si="12"/>
        <v>866085.7478846981</v>
      </c>
      <c r="N47" s="13">
        <f t="shared" si="13"/>
        <v>24.546342533234363</v>
      </c>
      <c r="O47" s="14">
        <f t="shared" si="14"/>
        <v>0.94108914231729535</v>
      </c>
      <c r="R47" s="110" t="str">
        <f t="shared" si="24"/>
        <v>浪速区</v>
      </c>
      <c r="S47" s="111">
        <f t="shared" si="25"/>
        <v>856672.10941704037</v>
      </c>
      <c r="T47" s="110" t="str">
        <f t="shared" si="26"/>
        <v>住之江区</v>
      </c>
      <c r="U47" s="109">
        <f t="shared" si="27"/>
        <v>34069.973025687847</v>
      </c>
      <c r="V47" s="110" t="str">
        <f t="shared" si="28"/>
        <v>堺市</v>
      </c>
      <c r="W47" s="109">
        <f t="shared" si="29"/>
        <v>942679.62526766595</v>
      </c>
      <c r="X47" s="110" t="str">
        <f t="shared" si="30"/>
        <v>交野市</v>
      </c>
      <c r="Y47" s="135">
        <f t="shared" si="31"/>
        <v>24.996939619520266</v>
      </c>
      <c r="Z47" s="136">
        <f t="shared" si="16"/>
        <v>25</v>
      </c>
      <c r="AA47" s="137" t="str">
        <f t="shared" si="32"/>
        <v>大阪市</v>
      </c>
      <c r="AB47" s="138">
        <f t="shared" si="33"/>
        <v>0.92426529467731</v>
      </c>
      <c r="AC47" s="139">
        <f t="shared" si="17"/>
        <v>0.92400000000000004</v>
      </c>
      <c r="AD47" s="37"/>
      <c r="AE47" s="112">
        <f t="shared" si="18"/>
        <v>882614.31964306522</v>
      </c>
      <c r="AF47" s="112">
        <f t="shared" si="19"/>
        <v>33813.295527649447</v>
      </c>
      <c r="AG47" s="112">
        <f t="shared" si="20"/>
        <v>927305.638818949</v>
      </c>
      <c r="AH47" s="113">
        <f t="shared" si="21"/>
        <v>26.1</v>
      </c>
      <c r="AI47" s="114">
        <f t="shared" si="22"/>
        <v>0.95199999999999996</v>
      </c>
      <c r="AJ47" s="115">
        <v>0</v>
      </c>
    </row>
    <row r="48" spans="2:36" s="36" customFormat="1" ht="12">
      <c r="B48" s="10">
        <v>43</v>
      </c>
      <c r="C48" s="51" t="s">
        <v>10</v>
      </c>
      <c r="D48" s="116">
        <v>36315</v>
      </c>
      <c r="E48" s="117">
        <v>535945</v>
      </c>
      <c r="F48" s="118">
        <v>29957</v>
      </c>
      <c r="G48" s="119">
        <v>361307</v>
      </c>
      <c r="H48" s="11">
        <f t="shared" si="23"/>
        <v>927209</v>
      </c>
      <c r="I48" s="116">
        <v>32340891930</v>
      </c>
      <c r="J48" s="116">
        <v>34035</v>
      </c>
      <c r="K48" s="12">
        <f t="shared" si="10"/>
        <v>890565.65964477486</v>
      </c>
      <c r="L48" s="12">
        <f t="shared" si="11"/>
        <v>34879.829606917105</v>
      </c>
      <c r="M48" s="12">
        <f t="shared" si="12"/>
        <v>950224.53151167918</v>
      </c>
      <c r="N48" s="13">
        <f t="shared" si="13"/>
        <v>25.532397081095965</v>
      </c>
      <c r="O48" s="14">
        <f t="shared" si="14"/>
        <v>0.93721602643535729</v>
      </c>
      <c r="R48" s="110" t="str">
        <f t="shared" si="24"/>
        <v>堺市東区</v>
      </c>
      <c r="S48" s="111">
        <f t="shared" si="25"/>
        <v>856588.30765089835</v>
      </c>
      <c r="T48" s="110" t="str">
        <f t="shared" si="26"/>
        <v>堺市南区</v>
      </c>
      <c r="U48" s="109">
        <f t="shared" si="27"/>
        <v>34067.152536982619</v>
      </c>
      <c r="V48" s="110" t="str">
        <f t="shared" si="28"/>
        <v>堺市中区</v>
      </c>
      <c r="W48" s="109">
        <f t="shared" si="29"/>
        <v>939579.49233346223</v>
      </c>
      <c r="X48" s="110" t="str">
        <f t="shared" si="30"/>
        <v>豊能町</v>
      </c>
      <c r="Y48" s="135">
        <f t="shared" si="31"/>
        <v>24.989494418910045</v>
      </c>
      <c r="Z48" s="136">
        <f t="shared" si="16"/>
        <v>25</v>
      </c>
      <c r="AA48" s="137" t="str">
        <f t="shared" si="32"/>
        <v>門真市</v>
      </c>
      <c r="AB48" s="138">
        <f t="shared" si="33"/>
        <v>0.92339760291818651</v>
      </c>
      <c r="AC48" s="139">
        <f t="shared" si="17"/>
        <v>0.92300000000000004</v>
      </c>
      <c r="AD48" s="37"/>
      <c r="AE48" s="112">
        <f t="shared" si="18"/>
        <v>882614.31964306522</v>
      </c>
      <c r="AF48" s="112">
        <f t="shared" si="19"/>
        <v>33813.295527649447</v>
      </c>
      <c r="AG48" s="112">
        <f t="shared" si="20"/>
        <v>927305.638818949</v>
      </c>
      <c r="AH48" s="113">
        <f t="shared" si="21"/>
        <v>26.1</v>
      </c>
      <c r="AI48" s="114">
        <f t="shared" si="22"/>
        <v>0.95199999999999996</v>
      </c>
      <c r="AJ48" s="115">
        <v>0</v>
      </c>
    </row>
    <row r="49" spans="2:36" s="36" customFormat="1" ht="12">
      <c r="B49" s="10">
        <v>44</v>
      </c>
      <c r="C49" s="51" t="s">
        <v>22</v>
      </c>
      <c r="D49" s="116">
        <v>41260</v>
      </c>
      <c r="E49" s="117">
        <v>639612</v>
      </c>
      <c r="F49" s="118">
        <v>25229</v>
      </c>
      <c r="G49" s="119">
        <v>402097</v>
      </c>
      <c r="H49" s="11">
        <f t="shared" si="23"/>
        <v>1066938</v>
      </c>
      <c r="I49" s="116">
        <v>32654445690</v>
      </c>
      <c r="J49" s="116">
        <v>38989</v>
      </c>
      <c r="K49" s="12">
        <f t="shared" si="10"/>
        <v>791431.06374212308</v>
      </c>
      <c r="L49" s="12">
        <f t="shared" si="11"/>
        <v>30605.757494812256</v>
      </c>
      <c r="M49" s="12">
        <f t="shared" si="12"/>
        <v>837529.7055579779</v>
      </c>
      <c r="N49" s="13">
        <f t="shared" si="13"/>
        <v>25.858894813378576</v>
      </c>
      <c r="O49" s="14">
        <f t="shared" si="14"/>
        <v>0.94495879786718373</v>
      </c>
      <c r="R49" s="110" t="str">
        <f t="shared" si="24"/>
        <v>高槻市</v>
      </c>
      <c r="S49" s="111">
        <f t="shared" si="25"/>
        <v>854674.92490765906</v>
      </c>
      <c r="T49" s="110" t="str">
        <f t="shared" si="26"/>
        <v>東成区</v>
      </c>
      <c r="U49" s="109">
        <f t="shared" si="27"/>
        <v>34062.193668862994</v>
      </c>
      <c r="V49" s="110" t="str">
        <f t="shared" si="28"/>
        <v>能勢町</v>
      </c>
      <c r="W49" s="109">
        <f t="shared" si="29"/>
        <v>938833.51681957184</v>
      </c>
      <c r="X49" s="110" t="str">
        <f t="shared" si="30"/>
        <v>泉佐野市</v>
      </c>
      <c r="Y49" s="135">
        <f t="shared" si="31"/>
        <v>24.905180164603362</v>
      </c>
      <c r="Z49" s="136">
        <f t="shared" si="16"/>
        <v>24.9</v>
      </c>
      <c r="AA49" s="137" t="str">
        <f t="shared" si="32"/>
        <v>住之江区</v>
      </c>
      <c r="AB49" s="138">
        <f t="shared" si="33"/>
        <v>0.92324289335994392</v>
      </c>
      <c r="AC49" s="139">
        <f t="shared" si="17"/>
        <v>0.92300000000000004</v>
      </c>
      <c r="AD49" s="37"/>
      <c r="AE49" s="112">
        <f t="shared" si="18"/>
        <v>882614.31964306522</v>
      </c>
      <c r="AF49" s="112">
        <f t="shared" si="19"/>
        <v>33813.295527649447</v>
      </c>
      <c r="AG49" s="112">
        <f t="shared" si="20"/>
        <v>927305.638818949</v>
      </c>
      <c r="AH49" s="113">
        <f t="shared" si="21"/>
        <v>26.1</v>
      </c>
      <c r="AI49" s="114">
        <f t="shared" si="22"/>
        <v>0.95199999999999996</v>
      </c>
      <c r="AJ49" s="115">
        <v>0</v>
      </c>
    </row>
    <row r="50" spans="2:36" s="36" customFormat="1" ht="12">
      <c r="B50" s="10">
        <v>45</v>
      </c>
      <c r="C50" s="51" t="s">
        <v>48</v>
      </c>
      <c r="D50" s="116">
        <v>14459</v>
      </c>
      <c r="E50" s="117">
        <v>212057</v>
      </c>
      <c r="F50" s="118">
        <v>12321</v>
      </c>
      <c r="G50" s="119">
        <v>135726</v>
      </c>
      <c r="H50" s="11">
        <f t="shared" si="23"/>
        <v>360104</v>
      </c>
      <c r="I50" s="116">
        <v>13060866730</v>
      </c>
      <c r="J50" s="116">
        <v>13498</v>
      </c>
      <c r="K50" s="12">
        <f t="shared" si="10"/>
        <v>903303.59845079191</v>
      </c>
      <c r="L50" s="12">
        <f t="shared" si="11"/>
        <v>36269.707445626816</v>
      </c>
      <c r="M50" s="12">
        <f t="shared" si="12"/>
        <v>967614.95999407314</v>
      </c>
      <c r="N50" s="13">
        <f t="shared" si="13"/>
        <v>24.905180164603362</v>
      </c>
      <c r="O50" s="14">
        <f t="shared" si="14"/>
        <v>0.93353620582336261</v>
      </c>
      <c r="R50" s="110" t="str">
        <f t="shared" si="24"/>
        <v>東淀川区</v>
      </c>
      <c r="S50" s="111">
        <f t="shared" si="25"/>
        <v>853015.50844826817</v>
      </c>
      <c r="T50" s="110" t="str">
        <f t="shared" si="26"/>
        <v>中央区</v>
      </c>
      <c r="U50" s="109">
        <f t="shared" si="27"/>
        <v>34030.180370918155</v>
      </c>
      <c r="V50" s="110" t="str">
        <f t="shared" si="28"/>
        <v>堺市東区</v>
      </c>
      <c r="W50" s="109">
        <f t="shared" si="29"/>
        <v>938703.54988570162</v>
      </c>
      <c r="X50" s="110" t="str">
        <f t="shared" si="30"/>
        <v>羽曳野市</v>
      </c>
      <c r="Y50" s="135">
        <f t="shared" si="31"/>
        <v>24.852739726027398</v>
      </c>
      <c r="Z50" s="136">
        <f t="shared" si="16"/>
        <v>24.9</v>
      </c>
      <c r="AA50" s="137" t="str">
        <f t="shared" si="32"/>
        <v>豊中市</v>
      </c>
      <c r="AB50" s="138">
        <f t="shared" si="33"/>
        <v>0.92248115621326321</v>
      </c>
      <c r="AC50" s="139">
        <f t="shared" si="17"/>
        <v>0.92200000000000004</v>
      </c>
      <c r="AD50" s="37"/>
      <c r="AE50" s="112">
        <f t="shared" si="18"/>
        <v>882614.31964306522</v>
      </c>
      <c r="AF50" s="112">
        <f t="shared" si="19"/>
        <v>33813.295527649447</v>
      </c>
      <c r="AG50" s="112">
        <f t="shared" si="20"/>
        <v>927305.638818949</v>
      </c>
      <c r="AH50" s="113">
        <f t="shared" si="21"/>
        <v>26.1</v>
      </c>
      <c r="AI50" s="114">
        <f t="shared" si="22"/>
        <v>0.95199999999999996</v>
      </c>
      <c r="AJ50" s="115">
        <v>0</v>
      </c>
    </row>
    <row r="51" spans="2:36" s="36" customFormat="1" ht="12">
      <c r="B51" s="10">
        <v>46</v>
      </c>
      <c r="C51" s="51" t="s">
        <v>26</v>
      </c>
      <c r="D51" s="116">
        <v>18259</v>
      </c>
      <c r="E51" s="117">
        <v>257994</v>
      </c>
      <c r="F51" s="118">
        <v>14284</v>
      </c>
      <c r="G51" s="119">
        <v>133530</v>
      </c>
      <c r="H51" s="11">
        <f t="shared" si="23"/>
        <v>405808</v>
      </c>
      <c r="I51" s="116">
        <v>15310557420</v>
      </c>
      <c r="J51" s="116">
        <v>17131</v>
      </c>
      <c r="K51" s="12">
        <f t="shared" si="10"/>
        <v>838521.13587819703</v>
      </c>
      <c r="L51" s="12">
        <f t="shared" si="11"/>
        <v>37728.574646138077</v>
      </c>
      <c r="M51" s="12">
        <f t="shared" si="12"/>
        <v>893734.01552740647</v>
      </c>
      <c r="N51" s="13">
        <f t="shared" si="13"/>
        <v>22.225094473958048</v>
      </c>
      <c r="O51" s="14">
        <f t="shared" si="14"/>
        <v>0.93822224656333864</v>
      </c>
      <c r="R51" s="110" t="str">
        <f t="shared" si="24"/>
        <v>阿倍野区</v>
      </c>
      <c r="S51" s="111">
        <f t="shared" si="25"/>
        <v>852027.30659547355</v>
      </c>
      <c r="T51" s="110" t="str">
        <f t="shared" si="26"/>
        <v>守口市</v>
      </c>
      <c r="U51" s="109">
        <f t="shared" si="27"/>
        <v>34009.165939336366</v>
      </c>
      <c r="V51" s="110" t="str">
        <f t="shared" si="28"/>
        <v>守口市</v>
      </c>
      <c r="W51" s="109">
        <f t="shared" si="29"/>
        <v>918348.26225864701</v>
      </c>
      <c r="X51" s="110" t="str">
        <f t="shared" si="30"/>
        <v>岬町</v>
      </c>
      <c r="Y51" s="135">
        <f t="shared" si="31"/>
        <v>24.779059705797518</v>
      </c>
      <c r="Z51" s="136">
        <f t="shared" si="16"/>
        <v>24.8</v>
      </c>
      <c r="AA51" s="137" t="str">
        <f t="shared" si="32"/>
        <v>鶴見区</v>
      </c>
      <c r="AB51" s="138">
        <f t="shared" si="33"/>
        <v>0.92218782249742004</v>
      </c>
      <c r="AC51" s="139">
        <f t="shared" si="17"/>
        <v>0.92200000000000004</v>
      </c>
      <c r="AD51" s="37"/>
      <c r="AE51" s="112">
        <f t="shared" si="18"/>
        <v>882614.31964306522</v>
      </c>
      <c r="AF51" s="112">
        <f t="shared" si="19"/>
        <v>33813.295527649447</v>
      </c>
      <c r="AG51" s="112">
        <f t="shared" si="20"/>
        <v>927305.638818949</v>
      </c>
      <c r="AH51" s="113">
        <f t="shared" si="21"/>
        <v>26.1</v>
      </c>
      <c r="AI51" s="114">
        <f t="shared" si="22"/>
        <v>0.95199999999999996</v>
      </c>
      <c r="AJ51" s="115">
        <v>0</v>
      </c>
    </row>
    <row r="52" spans="2:36" s="36" customFormat="1" ht="12">
      <c r="B52" s="10">
        <v>47</v>
      </c>
      <c r="C52" s="51" t="s">
        <v>16</v>
      </c>
      <c r="D52" s="56">
        <v>36741</v>
      </c>
      <c r="E52" s="120">
        <v>524189</v>
      </c>
      <c r="F52" s="121">
        <v>25397</v>
      </c>
      <c r="G52" s="122">
        <v>371167</v>
      </c>
      <c r="H52" s="39">
        <f t="shared" si="23"/>
        <v>920753</v>
      </c>
      <c r="I52" s="56">
        <v>30022225670</v>
      </c>
      <c r="J52" s="56">
        <v>34130</v>
      </c>
      <c r="K52" s="18">
        <f t="shared" si="10"/>
        <v>817131.42456656054</v>
      </c>
      <c r="L52" s="18">
        <f t="shared" si="11"/>
        <v>32606.166550638445</v>
      </c>
      <c r="M52" s="18">
        <f t="shared" si="12"/>
        <v>879643.29534134187</v>
      </c>
      <c r="N52" s="19">
        <f t="shared" si="13"/>
        <v>25.060640701124086</v>
      </c>
      <c r="O52" s="20">
        <f t="shared" si="14"/>
        <v>0.92893497727334584</v>
      </c>
      <c r="R52" s="110" t="str">
        <f t="shared" si="24"/>
        <v>守口市</v>
      </c>
      <c r="S52" s="111">
        <f t="shared" si="25"/>
        <v>850532.50225138303</v>
      </c>
      <c r="T52" s="110" t="str">
        <f t="shared" si="26"/>
        <v>平野区</v>
      </c>
      <c r="U52" s="109">
        <f t="shared" si="27"/>
        <v>33965.499557791685</v>
      </c>
      <c r="V52" s="110" t="str">
        <f t="shared" si="28"/>
        <v>河内長野市</v>
      </c>
      <c r="W52" s="109">
        <f t="shared" si="29"/>
        <v>918241.73775586754</v>
      </c>
      <c r="X52" s="110" t="str">
        <f t="shared" si="30"/>
        <v>福島区</v>
      </c>
      <c r="Y52" s="135">
        <f t="shared" si="31"/>
        <v>24.681432610744579</v>
      </c>
      <c r="Z52" s="136">
        <f t="shared" si="16"/>
        <v>24.7</v>
      </c>
      <c r="AA52" s="137" t="str">
        <f t="shared" si="32"/>
        <v>平野区</v>
      </c>
      <c r="AB52" s="138">
        <f t="shared" si="33"/>
        <v>0.92200084781687153</v>
      </c>
      <c r="AC52" s="139">
        <f t="shared" si="17"/>
        <v>0.92200000000000004</v>
      </c>
      <c r="AD52" s="37"/>
      <c r="AE52" s="112">
        <f t="shared" si="18"/>
        <v>882614.31964306522</v>
      </c>
      <c r="AF52" s="112">
        <f t="shared" si="19"/>
        <v>33813.295527649447</v>
      </c>
      <c r="AG52" s="112">
        <f t="shared" si="20"/>
        <v>927305.638818949</v>
      </c>
      <c r="AH52" s="113">
        <f t="shared" si="21"/>
        <v>26.1</v>
      </c>
      <c r="AI52" s="114">
        <f t="shared" si="22"/>
        <v>0.95199999999999996</v>
      </c>
      <c r="AJ52" s="115">
        <v>0</v>
      </c>
    </row>
    <row r="53" spans="2:36" s="36" customFormat="1" ht="12">
      <c r="B53" s="10">
        <v>48</v>
      </c>
      <c r="C53" s="51" t="s">
        <v>27</v>
      </c>
      <c r="D53" s="56">
        <v>19692</v>
      </c>
      <c r="E53" s="120">
        <v>302444</v>
      </c>
      <c r="F53" s="121">
        <v>16043</v>
      </c>
      <c r="G53" s="122">
        <v>198583</v>
      </c>
      <c r="H53" s="39">
        <f t="shared" si="23"/>
        <v>517070</v>
      </c>
      <c r="I53" s="56">
        <v>17136227310</v>
      </c>
      <c r="J53" s="56">
        <v>18662</v>
      </c>
      <c r="K53" s="40">
        <f t="shared" si="10"/>
        <v>870212.64015843999</v>
      </c>
      <c r="L53" s="40">
        <f t="shared" si="11"/>
        <v>33141.020190689851</v>
      </c>
      <c r="M53" s="40">
        <f t="shared" si="12"/>
        <v>918241.73775586754</v>
      </c>
      <c r="N53" s="19">
        <f t="shared" si="13"/>
        <v>26.257871216737762</v>
      </c>
      <c r="O53" s="20">
        <f t="shared" si="14"/>
        <v>0.94769449522648797</v>
      </c>
      <c r="R53" s="110" t="str">
        <f t="shared" si="24"/>
        <v>都島区</v>
      </c>
      <c r="S53" s="111">
        <f t="shared" si="25"/>
        <v>849487.40226986131</v>
      </c>
      <c r="T53" s="110" t="str">
        <f t="shared" si="26"/>
        <v>門真市</v>
      </c>
      <c r="U53" s="109">
        <f t="shared" si="27"/>
        <v>33912.78437678083</v>
      </c>
      <c r="V53" s="110" t="str">
        <f t="shared" si="28"/>
        <v>泉南市</v>
      </c>
      <c r="W53" s="109">
        <f t="shared" si="29"/>
        <v>917867.25187423069</v>
      </c>
      <c r="X53" s="110" t="str">
        <f t="shared" si="30"/>
        <v>堺市</v>
      </c>
      <c r="Y53" s="135">
        <f t="shared" si="31"/>
        <v>24.624517665740374</v>
      </c>
      <c r="Z53" s="136">
        <f t="shared" si="16"/>
        <v>24.6</v>
      </c>
      <c r="AA53" s="137" t="str">
        <f t="shared" si="32"/>
        <v>堺市北区</v>
      </c>
      <c r="AB53" s="138">
        <f t="shared" si="33"/>
        <v>0.92181419689582678</v>
      </c>
      <c r="AC53" s="139">
        <f t="shared" si="17"/>
        <v>0.92200000000000004</v>
      </c>
      <c r="AD53" s="37"/>
      <c r="AE53" s="112">
        <f t="shared" si="18"/>
        <v>882614.31964306522</v>
      </c>
      <c r="AF53" s="112">
        <f t="shared" si="19"/>
        <v>33813.295527649447</v>
      </c>
      <c r="AG53" s="112">
        <f t="shared" si="20"/>
        <v>927305.638818949</v>
      </c>
      <c r="AH53" s="113">
        <f t="shared" si="21"/>
        <v>26.1</v>
      </c>
      <c r="AI53" s="114">
        <f t="shared" si="22"/>
        <v>0.95199999999999996</v>
      </c>
      <c r="AJ53" s="115">
        <v>0</v>
      </c>
    </row>
    <row r="54" spans="2:36" s="36" customFormat="1" ht="12">
      <c r="B54" s="10">
        <v>49</v>
      </c>
      <c r="C54" s="51" t="s">
        <v>28</v>
      </c>
      <c r="D54" s="116">
        <v>20040</v>
      </c>
      <c r="E54" s="117">
        <v>303249</v>
      </c>
      <c r="F54" s="118">
        <v>13166</v>
      </c>
      <c r="G54" s="119">
        <v>210149</v>
      </c>
      <c r="H54" s="11">
        <f t="shared" si="23"/>
        <v>526564</v>
      </c>
      <c r="I54" s="116">
        <v>15823627470</v>
      </c>
      <c r="J54" s="116">
        <v>18774</v>
      </c>
      <c r="K54" s="12">
        <f t="shared" si="10"/>
        <v>789602.16916167666</v>
      </c>
      <c r="L54" s="12">
        <f t="shared" si="11"/>
        <v>30050.720273319104</v>
      </c>
      <c r="M54" s="12">
        <f t="shared" si="12"/>
        <v>842847.95302013424</v>
      </c>
      <c r="N54" s="13">
        <f t="shared" si="13"/>
        <v>26.275648702594811</v>
      </c>
      <c r="O54" s="14">
        <f t="shared" si="14"/>
        <v>0.93682634730538927</v>
      </c>
      <c r="R54" s="110" t="str">
        <f t="shared" si="24"/>
        <v>天王寺区</v>
      </c>
      <c r="S54" s="111">
        <f t="shared" si="25"/>
        <v>843734.02053530223</v>
      </c>
      <c r="T54" s="110" t="str">
        <f t="shared" si="26"/>
        <v>鶴見区</v>
      </c>
      <c r="U54" s="109">
        <f t="shared" si="27"/>
        <v>33604.482643282376</v>
      </c>
      <c r="V54" s="110" t="str">
        <f t="shared" si="28"/>
        <v>熊取町</v>
      </c>
      <c r="W54" s="109">
        <f t="shared" si="29"/>
        <v>903496.51221566973</v>
      </c>
      <c r="X54" s="110" t="str">
        <f t="shared" si="30"/>
        <v>此花区</v>
      </c>
      <c r="Y54" s="135">
        <f t="shared" si="31"/>
        <v>24.61319890009166</v>
      </c>
      <c r="Z54" s="136">
        <f t="shared" si="16"/>
        <v>24.6</v>
      </c>
      <c r="AA54" s="137" t="str">
        <f t="shared" si="32"/>
        <v>西淀川区</v>
      </c>
      <c r="AB54" s="138">
        <f t="shared" si="33"/>
        <v>0.91715429627348322</v>
      </c>
      <c r="AC54" s="139">
        <f t="shared" si="17"/>
        <v>0.91700000000000004</v>
      </c>
      <c r="AD54" s="37"/>
      <c r="AE54" s="112">
        <f t="shared" si="18"/>
        <v>882614.31964306522</v>
      </c>
      <c r="AF54" s="112">
        <f t="shared" si="19"/>
        <v>33813.295527649447</v>
      </c>
      <c r="AG54" s="112">
        <f t="shared" si="20"/>
        <v>927305.638818949</v>
      </c>
      <c r="AH54" s="113">
        <f t="shared" si="21"/>
        <v>26.1</v>
      </c>
      <c r="AI54" s="114">
        <f t="shared" si="22"/>
        <v>0.95199999999999996</v>
      </c>
      <c r="AJ54" s="115">
        <v>0</v>
      </c>
    </row>
    <row r="55" spans="2:36" s="36" customFormat="1" ht="12">
      <c r="B55" s="10">
        <v>50</v>
      </c>
      <c r="C55" s="51" t="s">
        <v>17</v>
      </c>
      <c r="D55" s="116">
        <v>17774</v>
      </c>
      <c r="E55" s="117">
        <v>253287</v>
      </c>
      <c r="F55" s="118">
        <v>12051</v>
      </c>
      <c r="G55" s="119">
        <v>130638</v>
      </c>
      <c r="H55" s="11">
        <f t="shared" si="23"/>
        <v>395976</v>
      </c>
      <c r="I55" s="116">
        <v>14326342070</v>
      </c>
      <c r="J55" s="116">
        <v>16485</v>
      </c>
      <c r="K55" s="12">
        <f t="shared" si="10"/>
        <v>806028.0223922584</v>
      </c>
      <c r="L55" s="12">
        <f t="shared" si="11"/>
        <v>36179.824206517565</v>
      </c>
      <c r="M55" s="12">
        <f t="shared" si="12"/>
        <v>869053.2041249621</v>
      </c>
      <c r="N55" s="13">
        <f t="shared" si="13"/>
        <v>22.278384156633283</v>
      </c>
      <c r="O55" s="14">
        <f t="shared" si="14"/>
        <v>0.92747833914706879</v>
      </c>
      <c r="R55" s="110" t="str">
        <f t="shared" si="24"/>
        <v>堺市中区</v>
      </c>
      <c r="S55" s="111">
        <f t="shared" si="25"/>
        <v>843014.61734104052</v>
      </c>
      <c r="T55" s="110" t="str">
        <f t="shared" si="26"/>
        <v>摂津市</v>
      </c>
      <c r="U55" s="109">
        <f t="shared" si="27"/>
        <v>33461.803845886359</v>
      </c>
      <c r="V55" s="110" t="str">
        <f t="shared" si="28"/>
        <v>門真市</v>
      </c>
      <c r="W55" s="109">
        <f t="shared" si="29"/>
        <v>903398.68227990973</v>
      </c>
      <c r="X55" s="110" t="str">
        <f t="shared" si="30"/>
        <v>門真市</v>
      </c>
      <c r="Y55" s="135">
        <f t="shared" si="31"/>
        <v>24.598280354351225</v>
      </c>
      <c r="Z55" s="136">
        <f t="shared" si="16"/>
        <v>24.6</v>
      </c>
      <c r="AA55" s="137" t="str">
        <f t="shared" si="32"/>
        <v>堺市南区</v>
      </c>
      <c r="AB55" s="138">
        <f t="shared" si="33"/>
        <v>0.91554553231199942</v>
      </c>
      <c r="AC55" s="139">
        <f t="shared" si="17"/>
        <v>0.91600000000000004</v>
      </c>
      <c r="AD55" s="37"/>
      <c r="AE55" s="112">
        <f t="shared" si="18"/>
        <v>882614.31964306522</v>
      </c>
      <c r="AF55" s="112">
        <f t="shared" si="19"/>
        <v>33813.295527649447</v>
      </c>
      <c r="AG55" s="112">
        <f t="shared" si="20"/>
        <v>927305.638818949</v>
      </c>
      <c r="AH55" s="113">
        <f t="shared" si="21"/>
        <v>26.1</v>
      </c>
      <c r="AI55" s="114">
        <f t="shared" si="22"/>
        <v>0.95199999999999996</v>
      </c>
      <c r="AJ55" s="115">
        <v>0</v>
      </c>
    </row>
    <row r="56" spans="2:36" s="36" customFormat="1" ht="12">
      <c r="B56" s="10">
        <v>51</v>
      </c>
      <c r="C56" s="51" t="s">
        <v>49</v>
      </c>
      <c r="D56" s="116">
        <v>23492</v>
      </c>
      <c r="E56" s="117">
        <v>334420</v>
      </c>
      <c r="F56" s="118">
        <v>18955</v>
      </c>
      <c r="G56" s="119">
        <v>202957</v>
      </c>
      <c r="H56" s="11">
        <f t="shared" si="23"/>
        <v>556332</v>
      </c>
      <c r="I56" s="116">
        <v>20780145570</v>
      </c>
      <c r="J56" s="116">
        <v>22031</v>
      </c>
      <c r="K56" s="12">
        <f t="shared" si="10"/>
        <v>884562.64132470626</v>
      </c>
      <c r="L56" s="12">
        <f t="shared" si="11"/>
        <v>37352.058788636998</v>
      </c>
      <c r="M56" s="12">
        <f t="shared" si="12"/>
        <v>943222.98443102895</v>
      </c>
      <c r="N56" s="13">
        <f t="shared" si="13"/>
        <v>23.681764004767579</v>
      </c>
      <c r="O56" s="14">
        <f t="shared" si="14"/>
        <v>0.93780861569896135</v>
      </c>
      <c r="R56" s="110" t="str">
        <f t="shared" si="24"/>
        <v>吹田市</v>
      </c>
      <c r="S56" s="111">
        <f t="shared" si="25"/>
        <v>842986.14064401679</v>
      </c>
      <c r="T56" s="110" t="str">
        <f t="shared" si="26"/>
        <v>熊取町</v>
      </c>
      <c r="U56" s="109">
        <f t="shared" si="27"/>
        <v>33281.519135043884</v>
      </c>
      <c r="V56" s="110" t="str">
        <f t="shared" si="28"/>
        <v>島本町</v>
      </c>
      <c r="W56" s="109">
        <f t="shared" si="29"/>
        <v>902438.45779220783</v>
      </c>
      <c r="X56" s="110" t="str">
        <f t="shared" si="30"/>
        <v>枚方市</v>
      </c>
      <c r="Y56" s="135">
        <f t="shared" si="31"/>
        <v>24.546342533234363</v>
      </c>
      <c r="Z56" s="136">
        <f t="shared" si="16"/>
        <v>24.5</v>
      </c>
      <c r="AA56" s="137" t="str">
        <f t="shared" si="32"/>
        <v>淀川区</v>
      </c>
      <c r="AB56" s="138">
        <f t="shared" si="33"/>
        <v>0.91397898793411936</v>
      </c>
      <c r="AC56" s="139">
        <f t="shared" si="17"/>
        <v>0.91400000000000003</v>
      </c>
      <c r="AD56" s="37"/>
      <c r="AE56" s="112">
        <f t="shared" si="18"/>
        <v>882614.31964306522</v>
      </c>
      <c r="AF56" s="112">
        <f t="shared" si="19"/>
        <v>33813.295527649447</v>
      </c>
      <c r="AG56" s="112">
        <f t="shared" si="20"/>
        <v>927305.638818949</v>
      </c>
      <c r="AH56" s="113">
        <f t="shared" si="21"/>
        <v>26.1</v>
      </c>
      <c r="AI56" s="114">
        <f t="shared" si="22"/>
        <v>0.95199999999999996</v>
      </c>
      <c r="AJ56" s="115">
        <v>0</v>
      </c>
    </row>
    <row r="57" spans="2:36" s="36" customFormat="1" ht="12">
      <c r="B57" s="10">
        <v>52</v>
      </c>
      <c r="C57" s="51" t="s">
        <v>5</v>
      </c>
      <c r="D57" s="116">
        <v>19280</v>
      </c>
      <c r="E57" s="117">
        <v>289205</v>
      </c>
      <c r="F57" s="118">
        <v>13248</v>
      </c>
      <c r="G57" s="119">
        <v>194467</v>
      </c>
      <c r="H57" s="11">
        <f t="shared" si="23"/>
        <v>496920</v>
      </c>
      <c r="I57" s="116">
        <v>15623304880</v>
      </c>
      <c r="J57" s="116">
        <v>18110</v>
      </c>
      <c r="K57" s="12">
        <f t="shared" si="10"/>
        <v>810337.39004149381</v>
      </c>
      <c r="L57" s="12">
        <f t="shared" si="11"/>
        <v>31440.281896482331</v>
      </c>
      <c r="M57" s="12">
        <f t="shared" si="12"/>
        <v>862689.39149641083</v>
      </c>
      <c r="N57" s="13">
        <f t="shared" si="13"/>
        <v>25.773858921161825</v>
      </c>
      <c r="O57" s="14">
        <f t="shared" si="14"/>
        <v>0.93931535269709543</v>
      </c>
      <c r="R57" s="110" t="str">
        <f t="shared" si="24"/>
        <v>大阪狭山市</v>
      </c>
      <c r="S57" s="111">
        <f t="shared" si="25"/>
        <v>842333.05442637764</v>
      </c>
      <c r="T57" s="110" t="str">
        <f t="shared" si="26"/>
        <v>枚方市</v>
      </c>
      <c r="U57" s="109">
        <f t="shared" si="27"/>
        <v>33205.105507938439</v>
      </c>
      <c r="V57" s="110" t="str">
        <f t="shared" si="28"/>
        <v>高槻市</v>
      </c>
      <c r="W57" s="109">
        <f t="shared" si="29"/>
        <v>901579.15805918025</v>
      </c>
      <c r="X57" s="110" t="str">
        <f t="shared" si="30"/>
        <v>四條畷市</v>
      </c>
      <c r="Y57" s="135">
        <f t="shared" si="31"/>
        <v>24.362598231827111</v>
      </c>
      <c r="Z57" s="136">
        <f t="shared" si="16"/>
        <v>24.4</v>
      </c>
      <c r="AA57" s="137" t="str">
        <f t="shared" si="32"/>
        <v>堺市東区</v>
      </c>
      <c r="AB57" s="138">
        <f t="shared" si="33"/>
        <v>0.91252271045017164</v>
      </c>
      <c r="AC57" s="139">
        <f t="shared" si="17"/>
        <v>0.91300000000000003</v>
      </c>
      <c r="AD57" s="37"/>
      <c r="AE57" s="112">
        <f t="shared" si="18"/>
        <v>882614.31964306522</v>
      </c>
      <c r="AF57" s="112">
        <f t="shared" si="19"/>
        <v>33813.295527649447</v>
      </c>
      <c r="AG57" s="112">
        <f t="shared" si="20"/>
        <v>927305.638818949</v>
      </c>
      <c r="AH57" s="113">
        <f t="shared" si="21"/>
        <v>26.1</v>
      </c>
      <c r="AI57" s="114">
        <f t="shared" si="22"/>
        <v>0.95199999999999996</v>
      </c>
      <c r="AJ57" s="115">
        <v>0</v>
      </c>
    </row>
    <row r="58" spans="2:36" s="36" customFormat="1" ht="12">
      <c r="B58" s="10">
        <v>53</v>
      </c>
      <c r="C58" s="51" t="s">
        <v>23</v>
      </c>
      <c r="D58" s="116">
        <v>10926</v>
      </c>
      <c r="E58" s="117">
        <v>172232</v>
      </c>
      <c r="F58" s="118">
        <v>7429</v>
      </c>
      <c r="G58" s="119">
        <v>129682</v>
      </c>
      <c r="H58" s="11">
        <f t="shared" si="23"/>
        <v>309343</v>
      </c>
      <c r="I58" s="116">
        <v>9023276080</v>
      </c>
      <c r="J58" s="116">
        <v>10323</v>
      </c>
      <c r="K58" s="12">
        <f t="shared" si="10"/>
        <v>825853.56763682957</v>
      </c>
      <c r="L58" s="12">
        <f t="shared" si="11"/>
        <v>29169.161998170315</v>
      </c>
      <c r="M58" s="12">
        <f t="shared" si="12"/>
        <v>874094.36016661825</v>
      </c>
      <c r="N58" s="13">
        <f t="shared" si="13"/>
        <v>28.312557203002015</v>
      </c>
      <c r="O58" s="14">
        <f t="shared" si="14"/>
        <v>0.94481054365733119</v>
      </c>
      <c r="R58" s="110" t="str">
        <f t="shared" si="24"/>
        <v>東大阪市</v>
      </c>
      <c r="S58" s="111">
        <f t="shared" si="25"/>
        <v>841649.8427531796</v>
      </c>
      <c r="T58" s="110" t="str">
        <f t="shared" si="26"/>
        <v>東大阪市</v>
      </c>
      <c r="U58" s="109">
        <f t="shared" si="27"/>
        <v>33172.701225870616</v>
      </c>
      <c r="V58" s="110" t="str">
        <f t="shared" si="28"/>
        <v>吹田市</v>
      </c>
      <c r="W58" s="109">
        <f t="shared" si="29"/>
        <v>895151.12459476036</v>
      </c>
      <c r="X58" s="110" t="str">
        <f t="shared" si="30"/>
        <v>大正区</v>
      </c>
      <c r="Y58" s="135">
        <f t="shared" si="31"/>
        <v>24.355615470435104</v>
      </c>
      <c r="Z58" s="136">
        <f t="shared" si="16"/>
        <v>24.4</v>
      </c>
      <c r="AA58" s="137" t="str">
        <f t="shared" si="32"/>
        <v>大正区</v>
      </c>
      <c r="AB58" s="138">
        <f t="shared" si="33"/>
        <v>0.91204908888062475</v>
      </c>
      <c r="AC58" s="139">
        <f t="shared" si="17"/>
        <v>0.91200000000000003</v>
      </c>
      <c r="AD58" s="37"/>
      <c r="AE58" s="112">
        <f t="shared" si="18"/>
        <v>882614.31964306522</v>
      </c>
      <c r="AF58" s="112">
        <f t="shared" si="19"/>
        <v>33813.295527649447</v>
      </c>
      <c r="AG58" s="112">
        <f t="shared" si="20"/>
        <v>927305.638818949</v>
      </c>
      <c r="AH58" s="113">
        <f t="shared" si="21"/>
        <v>26.1</v>
      </c>
      <c r="AI58" s="114">
        <f t="shared" si="22"/>
        <v>0.95199999999999996</v>
      </c>
      <c r="AJ58" s="115">
        <v>0</v>
      </c>
    </row>
    <row r="59" spans="2:36" s="36" customFormat="1" ht="12">
      <c r="B59" s="10">
        <v>54</v>
      </c>
      <c r="C59" s="51" t="s">
        <v>29</v>
      </c>
      <c r="D59" s="116">
        <v>18396</v>
      </c>
      <c r="E59" s="117">
        <v>265630</v>
      </c>
      <c r="F59" s="118">
        <v>12794</v>
      </c>
      <c r="G59" s="119">
        <v>178767</v>
      </c>
      <c r="H59" s="11">
        <f t="shared" si="23"/>
        <v>457191</v>
      </c>
      <c r="I59" s="116">
        <v>14669720320</v>
      </c>
      <c r="J59" s="116">
        <v>17190</v>
      </c>
      <c r="K59" s="12">
        <f t="shared" si="10"/>
        <v>797440.76538377907</v>
      </c>
      <c r="L59" s="12">
        <f t="shared" si="11"/>
        <v>32086.634076348833</v>
      </c>
      <c r="M59" s="12">
        <f t="shared" si="12"/>
        <v>853386.87143688195</v>
      </c>
      <c r="N59" s="13">
        <f t="shared" si="13"/>
        <v>24.852739726027398</v>
      </c>
      <c r="O59" s="14">
        <f t="shared" si="14"/>
        <v>0.93444227005870839</v>
      </c>
      <c r="R59" s="110" t="str">
        <f t="shared" si="24"/>
        <v>富田林市</v>
      </c>
      <c r="S59" s="111">
        <f t="shared" si="25"/>
        <v>838521.13587819703</v>
      </c>
      <c r="T59" s="110" t="str">
        <f t="shared" si="26"/>
        <v>河内長野市</v>
      </c>
      <c r="U59" s="109">
        <f t="shared" si="27"/>
        <v>33141.020190689851</v>
      </c>
      <c r="V59" s="110" t="str">
        <f t="shared" si="28"/>
        <v>富田林市</v>
      </c>
      <c r="W59" s="109">
        <f t="shared" si="29"/>
        <v>893734.01552740647</v>
      </c>
      <c r="X59" s="110" t="str">
        <f t="shared" si="30"/>
        <v>旭区</v>
      </c>
      <c r="Y59" s="135">
        <f t="shared" si="31"/>
        <v>24.346977288995902</v>
      </c>
      <c r="Z59" s="136">
        <f t="shared" si="16"/>
        <v>24.3</v>
      </c>
      <c r="AA59" s="137" t="str">
        <f t="shared" si="32"/>
        <v>此花区</v>
      </c>
      <c r="AB59" s="138">
        <f t="shared" si="33"/>
        <v>0.91149811589774932</v>
      </c>
      <c r="AC59" s="139">
        <f t="shared" si="17"/>
        <v>0.91100000000000003</v>
      </c>
      <c r="AD59" s="37"/>
      <c r="AE59" s="112">
        <f t="shared" si="18"/>
        <v>882614.31964306522</v>
      </c>
      <c r="AF59" s="112">
        <f t="shared" si="19"/>
        <v>33813.295527649447</v>
      </c>
      <c r="AG59" s="112">
        <f t="shared" si="20"/>
        <v>927305.638818949</v>
      </c>
      <c r="AH59" s="113">
        <f t="shared" si="21"/>
        <v>26.1</v>
      </c>
      <c r="AI59" s="114">
        <f t="shared" si="22"/>
        <v>0.95199999999999996</v>
      </c>
      <c r="AJ59" s="115">
        <v>0</v>
      </c>
    </row>
    <row r="60" spans="2:36" s="36" customFormat="1" ht="12">
      <c r="B60" s="10">
        <v>55</v>
      </c>
      <c r="C60" s="51" t="s">
        <v>18</v>
      </c>
      <c r="D60" s="56">
        <v>19190</v>
      </c>
      <c r="E60" s="120">
        <v>284361</v>
      </c>
      <c r="F60" s="121">
        <v>13351</v>
      </c>
      <c r="G60" s="122">
        <v>174329</v>
      </c>
      <c r="H60" s="39">
        <f t="shared" si="23"/>
        <v>472041</v>
      </c>
      <c r="I60" s="56">
        <v>16008224650</v>
      </c>
      <c r="J60" s="56">
        <v>17720</v>
      </c>
      <c r="K60" s="18">
        <f t="shared" si="10"/>
        <v>834196.17769671709</v>
      </c>
      <c r="L60" s="18">
        <f t="shared" si="11"/>
        <v>33912.78437678083</v>
      </c>
      <c r="M60" s="18">
        <f t="shared" si="12"/>
        <v>903398.68227990973</v>
      </c>
      <c r="N60" s="19">
        <f t="shared" si="13"/>
        <v>24.598280354351225</v>
      </c>
      <c r="O60" s="20">
        <f t="shared" si="14"/>
        <v>0.92339760291818651</v>
      </c>
      <c r="R60" s="110" t="str">
        <f t="shared" si="24"/>
        <v>四條畷市</v>
      </c>
      <c r="S60" s="111">
        <f t="shared" si="25"/>
        <v>834215.71586444008</v>
      </c>
      <c r="T60" s="110" t="str">
        <f t="shared" si="26"/>
        <v>天王寺区</v>
      </c>
      <c r="U60" s="109">
        <f t="shared" si="27"/>
        <v>33119.374382987204</v>
      </c>
      <c r="V60" s="110" t="str">
        <f t="shared" si="28"/>
        <v>東大阪市</v>
      </c>
      <c r="W60" s="109">
        <f t="shared" si="29"/>
        <v>892763.80385536607</v>
      </c>
      <c r="X60" s="110" t="str">
        <f t="shared" si="30"/>
        <v>摂津市</v>
      </c>
      <c r="Y60" s="135">
        <f t="shared" si="31"/>
        <v>24.340245450698266</v>
      </c>
      <c r="Z60" s="136">
        <f t="shared" si="16"/>
        <v>24.3</v>
      </c>
      <c r="AA60" s="137" t="str">
        <f t="shared" si="32"/>
        <v>堺市西区</v>
      </c>
      <c r="AB60" s="138">
        <f t="shared" si="33"/>
        <v>0.911296738265712</v>
      </c>
      <c r="AC60" s="139">
        <f t="shared" si="17"/>
        <v>0.91100000000000003</v>
      </c>
      <c r="AD60" s="37"/>
      <c r="AE60" s="112">
        <f t="shared" si="18"/>
        <v>882614.31964306522</v>
      </c>
      <c r="AF60" s="112">
        <f t="shared" si="19"/>
        <v>33813.295527649447</v>
      </c>
      <c r="AG60" s="112">
        <f t="shared" si="20"/>
        <v>927305.638818949</v>
      </c>
      <c r="AH60" s="113">
        <f t="shared" si="21"/>
        <v>26.1</v>
      </c>
      <c r="AI60" s="114">
        <f t="shared" si="22"/>
        <v>0.95199999999999996</v>
      </c>
      <c r="AJ60" s="115">
        <v>0</v>
      </c>
    </row>
    <row r="61" spans="2:36" s="36" customFormat="1" ht="12">
      <c r="B61" s="10">
        <v>56</v>
      </c>
      <c r="C61" s="51" t="s">
        <v>11</v>
      </c>
      <c r="D61" s="56">
        <v>11815</v>
      </c>
      <c r="E61" s="120">
        <v>166671</v>
      </c>
      <c r="F61" s="121">
        <v>7980</v>
      </c>
      <c r="G61" s="122">
        <v>112929</v>
      </c>
      <c r="H61" s="39">
        <f t="shared" si="23"/>
        <v>287580</v>
      </c>
      <c r="I61" s="56">
        <v>9622945550</v>
      </c>
      <c r="J61" s="56">
        <v>10990</v>
      </c>
      <c r="K61" s="40">
        <f t="shared" si="10"/>
        <v>814468.51883199322</v>
      </c>
      <c r="L61" s="40">
        <f t="shared" si="11"/>
        <v>33461.803845886359</v>
      </c>
      <c r="M61" s="40">
        <f t="shared" si="12"/>
        <v>875609.24021838035</v>
      </c>
      <c r="N61" s="19">
        <f t="shared" si="13"/>
        <v>24.340245450698266</v>
      </c>
      <c r="O61" s="20">
        <f t="shared" si="14"/>
        <v>0.93017350825222178</v>
      </c>
      <c r="R61" s="110" t="str">
        <f t="shared" si="24"/>
        <v>門真市</v>
      </c>
      <c r="S61" s="111">
        <f t="shared" si="25"/>
        <v>834196.17769671709</v>
      </c>
      <c r="T61" s="110" t="str">
        <f t="shared" si="26"/>
        <v>東淀川区</v>
      </c>
      <c r="U61" s="109">
        <f t="shared" si="27"/>
        <v>32892.332619669753</v>
      </c>
      <c r="V61" s="110" t="str">
        <f t="shared" si="28"/>
        <v>堺市南区</v>
      </c>
      <c r="W61" s="109">
        <f t="shared" si="29"/>
        <v>891688.11305529601</v>
      </c>
      <c r="X61" s="110" t="str">
        <f t="shared" si="30"/>
        <v>貝塚市</v>
      </c>
      <c r="Y61" s="135">
        <f t="shared" si="31"/>
        <v>24.128496917970601</v>
      </c>
      <c r="Z61" s="136">
        <f t="shared" si="16"/>
        <v>24.1</v>
      </c>
      <c r="AA61" s="137" t="str">
        <f t="shared" si="32"/>
        <v>東住吉区</v>
      </c>
      <c r="AB61" s="138">
        <f t="shared" si="33"/>
        <v>0.9072559678562987</v>
      </c>
      <c r="AC61" s="139">
        <f t="shared" si="17"/>
        <v>0.90700000000000003</v>
      </c>
      <c r="AD61" s="37"/>
      <c r="AE61" s="112">
        <f t="shared" si="18"/>
        <v>882614.31964306522</v>
      </c>
      <c r="AF61" s="112">
        <f t="shared" si="19"/>
        <v>33813.295527649447</v>
      </c>
      <c r="AG61" s="112">
        <f t="shared" si="20"/>
        <v>927305.638818949</v>
      </c>
      <c r="AH61" s="113">
        <f t="shared" si="21"/>
        <v>26.1</v>
      </c>
      <c r="AI61" s="114">
        <f t="shared" si="22"/>
        <v>0.95199999999999996</v>
      </c>
      <c r="AJ61" s="115">
        <v>0</v>
      </c>
    </row>
    <row r="62" spans="2:36" s="36" customFormat="1" ht="12">
      <c r="B62" s="10">
        <v>57</v>
      </c>
      <c r="C62" s="51" t="s">
        <v>50</v>
      </c>
      <c r="D62" s="116">
        <v>8838</v>
      </c>
      <c r="E62" s="117">
        <v>136727</v>
      </c>
      <c r="F62" s="118">
        <v>7852</v>
      </c>
      <c r="G62" s="119">
        <v>85140</v>
      </c>
      <c r="H62" s="11">
        <f t="shared" si="23"/>
        <v>229719</v>
      </c>
      <c r="I62" s="116">
        <v>8223927830</v>
      </c>
      <c r="J62" s="116">
        <v>8314</v>
      </c>
      <c r="K62" s="12">
        <f t="shared" si="10"/>
        <v>930519.10273817601</v>
      </c>
      <c r="L62" s="12">
        <f t="shared" si="11"/>
        <v>35799.946151602613</v>
      </c>
      <c r="M62" s="12">
        <f t="shared" si="12"/>
        <v>989166.20519605489</v>
      </c>
      <c r="N62" s="13">
        <f t="shared" si="13"/>
        <v>25.992192803801764</v>
      </c>
      <c r="O62" s="14">
        <f t="shared" si="14"/>
        <v>0.94071056800181041</v>
      </c>
      <c r="R62" s="110" t="str">
        <f t="shared" si="24"/>
        <v>池田市</v>
      </c>
      <c r="S62" s="111">
        <f t="shared" si="25"/>
        <v>831792.67318714177</v>
      </c>
      <c r="T62" s="110" t="str">
        <f t="shared" si="26"/>
        <v>住吉区</v>
      </c>
      <c r="U62" s="109">
        <f t="shared" si="27"/>
        <v>32882.36408848461</v>
      </c>
      <c r="V62" s="110" t="str">
        <f t="shared" si="28"/>
        <v>豊中市</v>
      </c>
      <c r="W62" s="109">
        <f t="shared" si="29"/>
        <v>888788.80041229387</v>
      </c>
      <c r="X62" s="110" t="str">
        <f t="shared" si="30"/>
        <v>堺市南区</v>
      </c>
      <c r="Y62" s="135">
        <f t="shared" si="31"/>
        <v>23.963877439925344</v>
      </c>
      <c r="Z62" s="136">
        <f t="shared" si="16"/>
        <v>24</v>
      </c>
      <c r="AA62" s="137" t="str">
        <f t="shared" si="32"/>
        <v>港区</v>
      </c>
      <c r="AB62" s="138">
        <f t="shared" si="33"/>
        <v>0.90707054078524985</v>
      </c>
      <c r="AC62" s="139">
        <f t="shared" si="17"/>
        <v>0.90700000000000003</v>
      </c>
      <c r="AD62" s="37"/>
      <c r="AE62" s="112">
        <f t="shared" si="18"/>
        <v>882614.31964306522</v>
      </c>
      <c r="AF62" s="112">
        <f t="shared" si="19"/>
        <v>33813.295527649447</v>
      </c>
      <c r="AG62" s="112">
        <f t="shared" si="20"/>
        <v>927305.638818949</v>
      </c>
      <c r="AH62" s="113">
        <f t="shared" si="21"/>
        <v>26.1</v>
      </c>
      <c r="AI62" s="114">
        <f t="shared" si="22"/>
        <v>0.95199999999999996</v>
      </c>
      <c r="AJ62" s="115">
        <v>0</v>
      </c>
    </row>
    <row r="63" spans="2:36" s="36" customFormat="1" ht="12">
      <c r="B63" s="10">
        <v>58</v>
      </c>
      <c r="C63" s="51" t="s">
        <v>30</v>
      </c>
      <c r="D63" s="116">
        <v>10258</v>
      </c>
      <c r="E63" s="117">
        <v>154112</v>
      </c>
      <c r="F63" s="118">
        <v>7078</v>
      </c>
      <c r="G63" s="119">
        <v>99662</v>
      </c>
      <c r="H63" s="11">
        <f t="shared" si="23"/>
        <v>260852</v>
      </c>
      <c r="I63" s="116">
        <v>8195655940</v>
      </c>
      <c r="J63" s="116">
        <v>9578</v>
      </c>
      <c r="K63" s="12">
        <f t="shared" si="10"/>
        <v>798952.61649444338</v>
      </c>
      <c r="L63" s="12">
        <f t="shared" si="11"/>
        <v>31418.796635640134</v>
      </c>
      <c r="M63" s="12">
        <f t="shared" si="12"/>
        <v>855675.08248068485</v>
      </c>
      <c r="N63" s="13">
        <f t="shared" si="13"/>
        <v>25.429128485084814</v>
      </c>
      <c r="O63" s="14">
        <f t="shared" si="14"/>
        <v>0.93371027490738934</v>
      </c>
      <c r="R63" s="110" t="str">
        <f t="shared" si="24"/>
        <v>柏原市</v>
      </c>
      <c r="S63" s="111">
        <f t="shared" si="25"/>
        <v>825853.56763682957</v>
      </c>
      <c r="T63" s="110" t="str">
        <f t="shared" si="26"/>
        <v>泉大津市</v>
      </c>
      <c r="U63" s="109">
        <f t="shared" si="27"/>
        <v>32766.614960070245</v>
      </c>
      <c r="V63" s="110" t="str">
        <f t="shared" si="28"/>
        <v>四條畷市</v>
      </c>
      <c r="W63" s="109">
        <f t="shared" si="29"/>
        <v>886347.39595564257</v>
      </c>
      <c r="X63" s="110" t="str">
        <f t="shared" si="30"/>
        <v>浪速区</v>
      </c>
      <c r="Y63" s="135">
        <f t="shared" si="31"/>
        <v>23.91748878923767</v>
      </c>
      <c r="Z63" s="136">
        <f t="shared" si="16"/>
        <v>23.9</v>
      </c>
      <c r="AA63" s="137" t="str">
        <f t="shared" si="32"/>
        <v>北区</v>
      </c>
      <c r="AB63" s="138">
        <f t="shared" si="33"/>
        <v>0.90476190476190477</v>
      </c>
      <c r="AC63" s="139">
        <f t="shared" si="17"/>
        <v>0.90500000000000003</v>
      </c>
      <c r="AD63" s="37"/>
      <c r="AE63" s="112">
        <f t="shared" si="18"/>
        <v>882614.31964306522</v>
      </c>
      <c r="AF63" s="112">
        <f t="shared" si="19"/>
        <v>33813.295527649447</v>
      </c>
      <c r="AG63" s="112">
        <f t="shared" si="20"/>
        <v>927305.638818949</v>
      </c>
      <c r="AH63" s="113">
        <f t="shared" si="21"/>
        <v>26.1</v>
      </c>
      <c r="AI63" s="114">
        <f t="shared" si="22"/>
        <v>0.95199999999999996</v>
      </c>
      <c r="AJ63" s="115">
        <v>0</v>
      </c>
    </row>
    <row r="64" spans="2:36" s="36" customFormat="1" ht="12">
      <c r="B64" s="10">
        <v>59</v>
      </c>
      <c r="C64" s="51" t="s">
        <v>24</v>
      </c>
      <c r="D64" s="116">
        <v>73515</v>
      </c>
      <c r="E64" s="117">
        <v>1123856</v>
      </c>
      <c r="F64" s="118">
        <v>51443</v>
      </c>
      <c r="G64" s="119">
        <v>689906</v>
      </c>
      <c r="H64" s="11">
        <f t="shared" si="23"/>
        <v>1865205</v>
      </c>
      <c r="I64" s="116">
        <v>61873888190</v>
      </c>
      <c r="J64" s="116">
        <v>69306</v>
      </c>
      <c r="K64" s="12">
        <f t="shared" si="10"/>
        <v>841649.8427531796</v>
      </c>
      <c r="L64" s="12">
        <f t="shared" si="11"/>
        <v>33172.701225870616</v>
      </c>
      <c r="M64" s="12">
        <f t="shared" si="12"/>
        <v>892763.80385536607</v>
      </c>
      <c r="N64" s="13">
        <f t="shared" si="13"/>
        <v>25.371760865129566</v>
      </c>
      <c r="O64" s="14">
        <f t="shared" si="14"/>
        <v>0.94274637829014485</v>
      </c>
      <c r="R64" s="110" t="str">
        <f t="shared" si="24"/>
        <v>豊中市</v>
      </c>
      <c r="S64" s="111">
        <f t="shared" si="25"/>
        <v>819890.92023373209</v>
      </c>
      <c r="T64" s="110" t="str">
        <f t="shared" si="26"/>
        <v>都島区</v>
      </c>
      <c r="U64" s="109">
        <f t="shared" si="27"/>
        <v>32744.339105273091</v>
      </c>
      <c r="V64" s="110" t="str">
        <f t="shared" si="28"/>
        <v>大阪狭山市</v>
      </c>
      <c r="W64" s="109">
        <f t="shared" si="29"/>
        <v>883850.89218009484</v>
      </c>
      <c r="X64" s="110" t="str">
        <f t="shared" si="30"/>
        <v>堺市東区</v>
      </c>
      <c r="Y64" s="135">
        <f t="shared" si="31"/>
        <v>23.70331740798062</v>
      </c>
      <c r="Z64" s="136">
        <f t="shared" si="16"/>
        <v>23.7</v>
      </c>
      <c r="AA64" s="137" t="str">
        <f t="shared" si="32"/>
        <v>城東区</v>
      </c>
      <c r="AB64" s="138">
        <f t="shared" si="33"/>
        <v>0.89995495311028295</v>
      </c>
      <c r="AC64" s="139">
        <f t="shared" si="17"/>
        <v>0.9</v>
      </c>
      <c r="AD64" s="37"/>
      <c r="AE64" s="112">
        <f t="shared" si="18"/>
        <v>882614.31964306522</v>
      </c>
      <c r="AF64" s="112">
        <f t="shared" si="19"/>
        <v>33813.295527649447</v>
      </c>
      <c r="AG64" s="112">
        <f t="shared" si="20"/>
        <v>927305.638818949</v>
      </c>
      <c r="AH64" s="113">
        <f t="shared" si="21"/>
        <v>26.1</v>
      </c>
      <c r="AI64" s="114">
        <f t="shared" si="22"/>
        <v>0.95199999999999996</v>
      </c>
      <c r="AJ64" s="115">
        <v>0</v>
      </c>
    </row>
    <row r="65" spans="2:36" s="36" customFormat="1" ht="12">
      <c r="B65" s="10">
        <v>60</v>
      </c>
      <c r="C65" s="51" t="s">
        <v>51</v>
      </c>
      <c r="D65" s="116">
        <v>9476</v>
      </c>
      <c r="E65" s="117">
        <v>139318</v>
      </c>
      <c r="F65" s="118">
        <v>8010</v>
      </c>
      <c r="G65" s="119">
        <v>71057</v>
      </c>
      <c r="H65" s="11">
        <f t="shared" si="23"/>
        <v>218385</v>
      </c>
      <c r="I65" s="116">
        <v>8202979630</v>
      </c>
      <c r="J65" s="116">
        <v>8937</v>
      </c>
      <c r="K65" s="12">
        <f t="shared" si="10"/>
        <v>865658.46665259602</v>
      </c>
      <c r="L65" s="12">
        <f t="shared" si="11"/>
        <v>37562.010348696109</v>
      </c>
      <c r="M65" s="12">
        <f t="shared" si="12"/>
        <v>917867.25187423069</v>
      </c>
      <c r="N65" s="13">
        <f t="shared" si="13"/>
        <v>23.046116504854368</v>
      </c>
      <c r="O65" s="14">
        <f t="shared" si="14"/>
        <v>0.94311945968763189</v>
      </c>
      <c r="R65" s="110" t="str">
        <f t="shared" si="24"/>
        <v>西区</v>
      </c>
      <c r="S65" s="111">
        <f t="shared" si="25"/>
        <v>817555.45845786016</v>
      </c>
      <c r="T65" s="110" t="str">
        <f t="shared" si="26"/>
        <v>寝屋川市</v>
      </c>
      <c r="U65" s="109">
        <f t="shared" si="27"/>
        <v>32606.166550638445</v>
      </c>
      <c r="V65" s="110" t="str">
        <f t="shared" si="28"/>
        <v>池田市</v>
      </c>
      <c r="W65" s="109">
        <f t="shared" si="29"/>
        <v>882830.996429516</v>
      </c>
      <c r="X65" s="110" t="str">
        <f t="shared" si="30"/>
        <v>和泉市</v>
      </c>
      <c r="Y65" s="135">
        <f t="shared" si="31"/>
        <v>23.681764004767579</v>
      </c>
      <c r="Z65" s="136">
        <f>ROUND(Y65,1)</f>
        <v>23.7</v>
      </c>
      <c r="AA65" s="137" t="str">
        <f t="shared" si="32"/>
        <v>生野区</v>
      </c>
      <c r="AB65" s="138">
        <f t="shared" si="33"/>
        <v>0.89975514201762974</v>
      </c>
      <c r="AC65" s="139">
        <f t="shared" si="17"/>
        <v>0.9</v>
      </c>
      <c r="AD65" s="37"/>
      <c r="AE65" s="112">
        <f t="shared" si="18"/>
        <v>882614.31964306522</v>
      </c>
      <c r="AF65" s="112">
        <f t="shared" si="19"/>
        <v>33813.295527649447</v>
      </c>
      <c r="AG65" s="112">
        <f t="shared" si="20"/>
        <v>927305.638818949</v>
      </c>
      <c r="AH65" s="113">
        <f t="shared" si="21"/>
        <v>26.1</v>
      </c>
      <c r="AI65" s="114">
        <f t="shared" si="22"/>
        <v>0.95199999999999996</v>
      </c>
      <c r="AJ65" s="115">
        <v>0</v>
      </c>
    </row>
    <row r="66" spans="2:36" s="36" customFormat="1" ht="12">
      <c r="B66" s="10">
        <v>61</v>
      </c>
      <c r="C66" s="51" t="s">
        <v>19</v>
      </c>
      <c r="D66" s="116">
        <v>8144</v>
      </c>
      <c r="E66" s="117">
        <v>118983</v>
      </c>
      <c r="F66" s="118">
        <v>6178</v>
      </c>
      <c r="G66" s="119">
        <v>73248</v>
      </c>
      <c r="H66" s="11">
        <f t="shared" si="23"/>
        <v>198409</v>
      </c>
      <c r="I66" s="116">
        <v>6793852790</v>
      </c>
      <c r="J66" s="116">
        <v>7665</v>
      </c>
      <c r="K66" s="12">
        <f t="shared" si="10"/>
        <v>834215.71586444008</v>
      </c>
      <c r="L66" s="12">
        <f t="shared" si="11"/>
        <v>34241.65632607392</v>
      </c>
      <c r="M66" s="12">
        <f t="shared" si="12"/>
        <v>886347.39595564257</v>
      </c>
      <c r="N66" s="13">
        <f t="shared" si="13"/>
        <v>24.362598231827111</v>
      </c>
      <c r="O66" s="14">
        <f t="shared" si="14"/>
        <v>0.94118369351669939</v>
      </c>
      <c r="R66" s="110" t="str">
        <f t="shared" si="24"/>
        <v>寝屋川市</v>
      </c>
      <c r="S66" s="111">
        <f t="shared" si="25"/>
        <v>817131.42456656054</v>
      </c>
      <c r="T66" s="110" t="str">
        <f t="shared" si="26"/>
        <v>池田市</v>
      </c>
      <c r="U66" s="109">
        <f t="shared" si="27"/>
        <v>32563.711944393635</v>
      </c>
      <c r="V66" s="110" t="str">
        <f t="shared" si="28"/>
        <v>寝屋川市</v>
      </c>
      <c r="W66" s="109">
        <f t="shared" si="29"/>
        <v>879643.29534134187</v>
      </c>
      <c r="X66" s="110" t="str">
        <f t="shared" si="30"/>
        <v>堺市堺区</v>
      </c>
      <c r="Y66" s="135">
        <f t="shared" si="31"/>
        <v>23.591287636130687</v>
      </c>
      <c r="Z66" s="136">
        <f t="shared" si="16"/>
        <v>23.6</v>
      </c>
      <c r="AA66" s="137" t="str">
        <f t="shared" si="32"/>
        <v>旭区</v>
      </c>
      <c r="AB66" s="138">
        <f t="shared" si="33"/>
        <v>0.89841868939936231</v>
      </c>
      <c r="AC66" s="139">
        <f t="shared" si="17"/>
        <v>0.89800000000000002</v>
      </c>
      <c r="AD66" s="37"/>
      <c r="AE66" s="112">
        <f t="shared" si="18"/>
        <v>882614.31964306522</v>
      </c>
      <c r="AF66" s="112">
        <f t="shared" si="19"/>
        <v>33813.295527649447</v>
      </c>
      <c r="AG66" s="112">
        <f t="shared" si="20"/>
        <v>927305.638818949</v>
      </c>
      <c r="AH66" s="113">
        <f t="shared" si="21"/>
        <v>26.1</v>
      </c>
      <c r="AI66" s="114">
        <f t="shared" si="22"/>
        <v>0.95199999999999996</v>
      </c>
      <c r="AJ66" s="115">
        <v>0</v>
      </c>
    </row>
    <row r="67" spans="2:36" s="36" customFormat="1" ht="12">
      <c r="B67" s="10">
        <v>62</v>
      </c>
      <c r="C67" s="51" t="s">
        <v>20</v>
      </c>
      <c r="D67" s="116">
        <v>12090</v>
      </c>
      <c r="E67" s="117">
        <v>176750</v>
      </c>
      <c r="F67" s="118">
        <v>7410</v>
      </c>
      <c r="G67" s="119">
        <v>118053</v>
      </c>
      <c r="H67" s="11">
        <f t="shared" si="23"/>
        <v>302213</v>
      </c>
      <c r="I67" s="116">
        <v>9434910350</v>
      </c>
      <c r="J67" s="116">
        <v>11552</v>
      </c>
      <c r="K67" s="12">
        <f t="shared" si="10"/>
        <v>780389.60711331677</v>
      </c>
      <c r="L67" s="12">
        <f t="shared" si="11"/>
        <v>31219.406014962955</v>
      </c>
      <c r="M67" s="12">
        <f t="shared" si="12"/>
        <v>816733.92918975069</v>
      </c>
      <c r="N67" s="13">
        <f t="shared" si="13"/>
        <v>24.996939619520266</v>
      </c>
      <c r="O67" s="14">
        <f t="shared" si="14"/>
        <v>0.95550041356492965</v>
      </c>
      <c r="R67" s="110" t="str">
        <f t="shared" si="24"/>
        <v>堺市南区</v>
      </c>
      <c r="S67" s="111">
        <f t="shared" si="25"/>
        <v>816381.06812349323</v>
      </c>
      <c r="T67" s="110" t="str">
        <f t="shared" si="26"/>
        <v>島本町</v>
      </c>
      <c r="U67" s="109">
        <f t="shared" si="27"/>
        <v>32447.631289295066</v>
      </c>
      <c r="V67" s="110" t="str">
        <f t="shared" si="28"/>
        <v>摂津市</v>
      </c>
      <c r="W67" s="109">
        <f t="shared" si="29"/>
        <v>875609.24021838035</v>
      </c>
      <c r="X67" s="110" t="str">
        <f t="shared" si="30"/>
        <v>阪南市</v>
      </c>
      <c r="Y67" s="135">
        <f t="shared" si="31"/>
        <v>23.359756097560975</v>
      </c>
      <c r="Z67" s="136">
        <f t="shared" si="16"/>
        <v>23.4</v>
      </c>
      <c r="AA67" s="137" t="str">
        <f t="shared" si="32"/>
        <v>住吉区</v>
      </c>
      <c r="AB67" s="138">
        <f t="shared" si="33"/>
        <v>0.89723421536357029</v>
      </c>
      <c r="AC67" s="139">
        <f t="shared" si="17"/>
        <v>0.89700000000000002</v>
      </c>
      <c r="AD67" s="37"/>
      <c r="AE67" s="112">
        <f t="shared" si="18"/>
        <v>882614.31964306522</v>
      </c>
      <c r="AF67" s="112">
        <f t="shared" si="19"/>
        <v>33813.295527649447</v>
      </c>
      <c r="AG67" s="112">
        <f t="shared" si="20"/>
        <v>927305.638818949</v>
      </c>
      <c r="AH67" s="113">
        <f t="shared" si="21"/>
        <v>26.1</v>
      </c>
      <c r="AI67" s="114">
        <f t="shared" si="22"/>
        <v>0.95199999999999996</v>
      </c>
      <c r="AJ67" s="115">
        <v>0</v>
      </c>
    </row>
    <row r="68" spans="2:36" s="36" customFormat="1" ht="12">
      <c r="B68" s="10">
        <v>63</v>
      </c>
      <c r="C68" s="51" t="s">
        <v>31</v>
      </c>
      <c r="D68" s="56">
        <v>8856</v>
      </c>
      <c r="E68" s="120">
        <v>131466</v>
      </c>
      <c r="F68" s="121">
        <v>6940</v>
      </c>
      <c r="G68" s="122">
        <v>67481</v>
      </c>
      <c r="H68" s="39">
        <f t="shared" si="23"/>
        <v>205887</v>
      </c>
      <c r="I68" s="56">
        <v>7459701530</v>
      </c>
      <c r="J68" s="56">
        <v>8440</v>
      </c>
      <c r="K68" s="18">
        <f t="shared" si="10"/>
        <v>842333.05442637764</v>
      </c>
      <c r="L68" s="18">
        <f t="shared" si="11"/>
        <v>36232.018194446471</v>
      </c>
      <c r="M68" s="18">
        <f t="shared" si="12"/>
        <v>883850.89218009484</v>
      </c>
      <c r="N68" s="19">
        <f t="shared" si="13"/>
        <v>23.24830623306233</v>
      </c>
      <c r="O68" s="20">
        <f t="shared" si="14"/>
        <v>0.95302619692863599</v>
      </c>
      <c r="R68" s="110" t="str">
        <f t="shared" si="24"/>
        <v>枚方市</v>
      </c>
      <c r="S68" s="111">
        <f t="shared" si="25"/>
        <v>815063.89365004387</v>
      </c>
      <c r="T68" s="110" t="str">
        <f t="shared" si="26"/>
        <v>高槻市</v>
      </c>
      <c r="U68" s="109">
        <f t="shared" si="27"/>
        <v>32166.233885710837</v>
      </c>
      <c r="V68" s="110" t="str">
        <f t="shared" si="28"/>
        <v>柏原市</v>
      </c>
      <c r="W68" s="109">
        <f t="shared" si="29"/>
        <v>874094.36016661825</v>
      </c>
      <c r="X68" s="110" t="str">
        <f t="shared" si="30"/>
        <v>大阪狭山市</v>
      </c>
      <c r="Y68" s="135">
        <f t="shared" si="31"/>
        <v>23.24830623306233</v>
      </c>
      <c r="Z68" s="136">
        <f t="shared" si="16"/>
        <v>23.2</v>
      </c>
      <c r="AA68" s="137" t="str">
        <f t="shared" si="32"/>
        <v>堺市中区</v>
      </c>
      <c r="AB68" s="138">
        <f t="shared" si="33"/>
        <v>0.89722543352601158</v>
      </c>
      <c r="AC68" s="139">
        <f t="shared" si="17"/>
        <v>0.89700000000000002</v>
      </c>
      <c r="AD68" s="37"/>
      <c r="AE68" s="112">
        <f t="shared" si="18"/>
        <v>882614.31964306522</v>
      </c>
      <c r="AF68" s="112">
        <f t="shared" si="19"/>
        <v>33813.295527649447</v>
      </c>
      <c r="AG68" s="112">
        <f t="shared" si="20"/>
        <v>927305.638818949</v>
      </c>
      <c r="AH68" s="113">
        <f t="shared" si="21"/>
        <v>26.1</v>
      </c>
      <c r="AI68" s="114">
        <f t="shared" si="22"/>
        <v>0.95199999999999996</v>
      </c>
      <c r="AJ68" s="115">
        <v>0</v>
      </c>
    </row>
    <row r="69" spans="2:36" s="36" customFormat="1" ht="12">
      <c r="B69" s="10">
        <v>64</v>
      </c>
      <c r="C69" s="51" t="s">
        <v>52</v>
      </c>
      <c r="D69" s="56">
        <v>9348</v>
      </c>
      <c r="E69" s="120">
        <v>135313</v>
      </c>
      <c r="F69" s="121">
        <v>7889</v>
      </c>
      <c r="G69" s="122">
        <v>75165</v>
      </c>
      <c r="H69" s="39">
        <f t="shared" si="23"/>
        <v>218367</v>
      </c>
      <c r="I69" s="56">
        <v>8589845640</v>
      </c>
      <c r="J69" s="56">
        <v>8808</v>
      </c>
      <c r="K69" s="40">
        <f t="shared" si="10"/>
        <v>918896.62387676514</v>
      </c>
      <c r="L69" s="40">
        <f t="shared" si="11"/>
        <v>39336.738792949487</v>
      </c>
      <c r="M69" s="40">
        <f t="shared" si="12"/>
        <v>975232.2479564033</v>
      </c>
      <c r="N69" s="19">
        <f t="shared" si="13"/>
        <v>23.359756097560975</v>
      </c>
      <c r="O69" s="20">
        <f t="shared" si="14"/>
        <v>0.94223363286264439</v>
      </c>
      <c r="R69" s="110" t="str">
        <f t="shared" si="24"/>
        <v>摂津市</v>
      </c>
      <c r="S69" s="111">
        <f t="shared" si="25"/>
        <v>814468.51883199322</v>
      </c>
      <c r="T69" s="110" t="str">
        <f t="shared" si="26"/>
        <v>羽曳野市</v>
      </c>
      <c r="U69" s="109">
        <f t="shared" si="27"/>
        <v>32086.634076348833</v>
      </c>
      <c r="V69" s="110" t="str">
        <f t="shared" si="28"/>
        <v>大東市</v>
      </c>
      <c r="W69" s="109">
        <f t="shared" si="29"/>
        <v>869053.2041249621</v>
      </c>
      <c r="X69" s="110" t="str">
        <f t="shared" si="30"/>
        <v>西区</v>
      </c>
      <c r="Y69" s="135">
        <f t="shared" si="31"/>
        <v>23.143933054393305</v>
      </c>
      <c r="Z69" s="136">
        <f t="shared" si="16"/>
        <v>23.1</v>
      </c>
      <c r="AA69" s="137" t="str">
        <f t="shared" si="32"/>
        <v>東淀川区</v>
      </c>
      <c r="AB69" s="138">
        <f t="shared" si="33"/>
        <v>0.89631469244755868</v>
      </c>
      <c r="AC69" s="139">
        <f t="shared" si="17"/>
        <v>0.89600000000000002</v>
      </c>
      <c r="AD69" s="37"/>
      <c r="AE69" s="112">
        <f t="shared" si="18"/>
        <v>882614.31964306522</v>
      </c>
      <c r="AF69" s="112">
        <f t="shared" si="19"/>
        <v>33813.295527649447</v>
      </c>
      <c r="AG69" s="112">
        <f t="shared" si="20"/>
        <v>927305.638818949</v>
      </c>
      <c r="AH69" s="113">
        <f t="shared" si="21"/>
        <v>26.1</v>
      </c>
      <c r="AI69" s="114">
        <f t="shared" si="22"/>
        <v>0.95199999999999996</v>
      </c>
      <c r="AJ69" s="115">
        <v>0</v>
      </c>
    </row>
    <row r="70" spans="2:36" s="36" customFormat="1" ht="12">
      <c r="B70" s="10">
        <v>65</v>
      </c>
      <c r="C70" s="51" t="s">
        <v>12</v>
      </c>
      <c r="D70" s="116">
        <v>4511</v>
      </c>
      <c r="E70" s="117">
        <v>69005</v>
      </c>
      <c r="F70" s="118">
        <v>3435</v>
      </c>
      <c r="G70" s="119">
        <v>47486</v>
      </c>
      <c r="H70" s="11">
        <f t="shared" ref="H70:H79" si="34">SUM(E70:G70)</f>
        <v>119926</v>
      </c>
      <c r="I70" s="116">
        <v>3891314630</v>
      </c>
      <c r="J70" s="116">
        <v>4312</v>
      </c>
      <c r="K70" s="12">
        <f t="shared" si="10"/>
        <v>862627.93837286637</v>
      </c>
      <c r="L70" s="12">
        <f t="shared" si="11"/>
        <v>32447.631289295066</v>
      </c>
      <c r="M70" s="12">
        <f t="shared" si="12"/>
        <v>902438.45779220783</v>
      </c>
      <c r="N70" s="13">
        <f t="shared" si="13"/>
        <v>26.585236089558855</v>
      </c>
      <c r="O70" s="14">
        <f t="shared" si="14"/>
        <v>0.95588561294613172</v>
      </c>
      <c r="R70" s="110" t="str">
        <f t="shared" ref="R70:R79" si="35">INDEX($C$6:$C$79,MATCH(S70,K$6:K$79,0))</f>
        <v>箕面市</v>
      </c>
      <c r="S70" s="111">
        <f t="shared" ref="S70:S79" si="36">LARGE(K$6:K$79,ROW(A65))</f>
        <v>810337.39004149381</v>
      </c>
      <c r="T70" s="110" t="str">
        <f t="shared" ref="T70:T79" si="37">INDEX($C$6:$C$79,MATCH(U70,L$6:L$79,0))</f>
        <v>箕面市</v>
      </c>
      <c r="U70" s="109">
        <f t="shared" ref="U70:U79" si="38">LARGE(L$6:L$79,ROW(A65))</f>
        <v>31440.281896482331</v>
      </c>
      <c r="V70" s="110" t="str">
        <f t="shared" ref="V70:V79" si="39">INDEX($C$6:$C$79,MATCH(W70,M$6:M$79,0))</f>
        <v>枚方市</v>
      </c>
      <c r="W70" s="109">
        <f t="shared" ref="W70:W79" si="40">LARGE(M$6:M$79,ROW(A65))</f>
        <v>866085.7478846981</v>
      </c>
      <c r="X70" s="110" t="str">
        <f t="shared" ref="X70:X79" si="41">INDEX($C$6:$C$79,MATCH(Y70,N$6:N$79,0))</f>
        <v>泉南市</v>
      </c>
      <c r="Y70" s="135">
        <f t="shared" ref="Y70:Y79" si="42">LARGE(N$6:N$79,ROW(A65))</f>
        <v>23.046116504854368</v>
      </c>
      <c r="Z70" s="136">
        <f t="shared" si="16"/>
        <v>23</v>
      </c>
      <c r="AA70" s="137" t="str">
        <f t="shared" ref="AA70:AA79" si="43">INDEX($C$6:$C$79,MATCH(AB70,O$6:O$79,0))</f>
        <v>中央区</v>
      </c>
      <c r="AB70" s="138">
        <f t="shared" ref="AB70:AB79" si="44">LARGE(O$6:O$79,ROW(A65))</f>
        <v>0.89491041002528304</v>
      </c>
      <c r="AC70" s="139">
        <f t="shared" si="17"/>
        <v>0.89500000000000002</v>
      </c>
      <c r="AD70" s="37"/>
      <c r="AE70" s="112">
        <f t="shared" si="18"/>
        <v>882614.31964306522</v>
      </c>
      <c r="AF70" s="112">
        <f t="shared" si="19"/>
        <v>33813.295527649447</v>
      </c>
      <c r="AG70" s="112">
        <f t="shared" si="20"/>
        <v>927305.638818949</v>
      </c>
      <c r="AH70" s="113">
        <f t="shared" si="21"/>
        <v>26.1</v>
      </c>
      <c r="AI70" s="114">
        <f t="shared" si="22"/>
        <v>0.95199999999999996</v>
      </c>
      <c r="AJ70" s="115">
        <v>0</v>
      </c>
    </row>
    <row r="71" spans="2:36" s="36" customFormat="1" ht="12">
      <c r="B71" s="10">
        <v>66</v>
      </c>
      <c r="C71" s="51" t="s">
        <v>6</v>
      </c>
      <c r="D71" s="116">
        <v>4569</v>
      </c>
      <c r="E71" s="117">
        <v>67214</v>
      </c>
      <c r="F71" s="118">
        <v>3072</v>
      </c>
      <c r="G71" s="119">
        <v>43891</v>
      </c>
      <c r="H71" s="11">
        <f t="shared" si="34"/>
        <v>114177</v>
      </c>
      <c r="I71" s="116">
        <v>3461409680</v>
      </c>
      <c r="J71" s="116">
        <v>4343</v>
      </c>
      <c r="K71" s="12">
        <f t="shared" ref="K71:K80" si="45">IFERROR(I71/D71,0)</f>
        <v>757585.83497483039</v>
      </c>
      <c r="L71" s="12">
        <f t="shared" ref="L71:L80" si="46">IFERROR(I71/H71,0)</f>
        <v>30316.17295952775</v>
      </c>
      <c r="M71" s="12">
        <f t="shared" ref="M71:M80" si="47">IFERROR(I71/J71,0)</f>
        <v>797008.90628597746</v>
      </c>
      <c r="N71" s="13">
        <f t="shared" ref="N71:N80" si="48">IFERROR(H71/D71,0)</f>
        <v>24.989494418910045</v>
      </c>
      <c r="O71" s="14">
        <f t="shared" ref="O71:O80" si="49">IFERROR(J71/D71,0)</f>
        <v>0.95053622236813307</v>
      </c>
      <c r="R71" s="110" t="str">
        <f t="shared" si="35"/>
        <v>大東市</v>
      </c>
      <c r="S71" s="111">
        <f t="shared" si="36"/>
        <v>806028.0223922584</v>
      </c>
      <c r="T71" s="110" t="str">
        <f t="shared" si="37"/>
        <v>藤井寺市</v>
      </c>
      <c r="U71" s="109">
        <f t="shared" si="38"/>
        <v>31418.796635640134</v>
      </c>
      <c r="V71" s="110" t="str">
        <f t="shared" si="39"/>
        <v>箕面市</v>
      </c>
      <c r="W71" s="109">
        <f t="shared" si="40"/>
        <v>862689.39149641083</v>
      </c>
      <c r="X71" s="110" t="str">
        <f t="shared" si="41"/>
        <v>堺市美原区</v>
      </c>
      <c r="Y71" s="135">
        <f t="shared" si="42"/>
        <v>22.957018673535092</v>
      </c>
      <c r="Z71" s="136">
        <f t="shared" ref="Z71:Z79" si="50">ROUND(Y71,1)</f>
        <v>23</v>
      </c>
      <c r="AA71" s="137" t="str">
        <f t="shared" si="43"/>
        <v>福島区</v>
      </c>
      <c r="AB71" s="138">
        <f t="shared" si="44"/>
        <v>0.89314326107445807</v>
      </c>
      <c r="AC71" s="139">
        <f t="shared" ref="AC71:AC79" si="51">ROUND(AB71,3)</f>
        <v>0.89300000000000002</v>
      </c>
      <c r="AD71" s="37"/>
      <c r="AE71" s="112">
        <f t="shared" ref="AE71:AE79" si="52">$K$80</f>
        <v>882614.31964306522</v>
      </c>
      <c r="AF71" s="112">
        <f t="shared" ref="AF71:AF79" si="53">$L$80</f>
        <v>33813.295527649447</v>
      </c>
      <c r="AG71" s="112">
        <f t="shared" ref="AG71:AG79" si="54">$M$80</f>
        <v>927305.638818949</v>
      </c>
      <c r="AH71" s="113">
        <f t="shared" ref="AH71:AH79" si="55">ROUND($N$80,1)</f>
        <v>26.1</v>
      </c>
      <c r="AI71" s="114">
        <f t="shared" ref="AI71:AI79" si="56">ROUND($O$80,3)</f>
        <v>0.95199999999999996</v>
      </c>
      <c r="AJ71" s="115">
        <v>0</v>
      </c>
    </row>
    <row r="72" spans="2:36" s="36" customFormat="1" ht="12">
      <c r="B72" s="10">
        <v>67</v>
      </c>
      <c r="C72" s="51" t="s">
        <v>7</v>
      </c>
      <c r="D72" s="116">
        <v>2082</v>
      </c>
      <c r="E72" s="117">
        <v>25942</v>
      </c>
      <c r="F72" s="118">
        <v>1867</v>
      </c>
      <c r="G72" s="119">
        <v>13850</v>
      </c>
      <c r="H72" s="11">
        <f t="shared" si="34"/>
        <v>41659</v>
      </c>
      <c r="I72" s="116">
        <v>1841991360</v>
      </c>
      <c r="J72" s="116">
        <v>1962</v>
      </c>
      <c r="K72" s="12">
        <f t="shared" si="45"/>
        <v>884722.07492795389</v>
      </c>
      <c r="L72" s="12">
        <f t="shared" si="46"/>
        <v>44215.928370820227</v>
      </c>
      <c r="M72" s="12">
        <f t="shared" si="47"/>
        <v>938833.51681957184</v>
      </c>
      <c r="N72" s="13">
        <f t="shared" si="48"/>
        <v>20.009125840537944</v>
      </c>
      <c r="O72" s="14">
        <f t="shared" si="49"/>
        <v>0.94236311239193082</v>
      </c>
      <c r="R72" s="110" t="str">
        <f t="shared" si="35"/>
        <v>藤井寺市</v>
      </c>
      <c r="S72" s="111">
        <f t="shared" si="36"/>
        <v>798952.61649444338</v>
      </c>
      <c r="T72" s="110" t="str">
        <f t="shared" si="37"/>
        <v>交野市</v>
      </c>
      <c r="U72" s="109">
        <f t="shared" si="38"/>
        <v>31219.406014962955</v>
      </c>
      <c r="V72" s="110" t="str">
        <f t="shared" si="39"/>
        <v>藤井寺市</v>
      </c>
      <c r="W72" s="109">
        <f t="shared" si="40"/>
        <v>855675.08248068485</v>
      </c>
      <c r="X72" s="110" t="str">
        <f t="shared" si="41"/>
        <v>岸和田市</v>
      </c>
      <c r="Y72" s="135">
        <f t="shared" si="42"/>
        <v>22.929540890520048</v>
      </c>
      <c r="Z72" s="136">
        <f t="shared" si="50"/>
        <v>22.9</v>
      </c>
      <c r="AA72" s="137" t="str">
        <f t="shared" si="43"/>
        <v>堺市堺区</v>
      </c>
      <c r="AB72" s="138">
        <f t="shared" si="44"/>
        <v>0.88940239773039265</v>
      </c>
      <c r="AC72" s="139">
        <f t="shared" si="51"/>
        <v>0.88900000000000001</v>
      </c>
      <c r="AD72" s="37"/>
      <c r="AE72" s="112">
        <f t="shared" si="52"/>
        <v>882614.31964306522</v>
      </c>
      <c r="AF72" s="112">
        <f t="shared" si="53"/>
        <v>33813.295527649447</v>
      </c>
      <c r="AG72" s="112">
        <f t="shared" si="54"/>
        <v>927305.638818949</v>
      </c>
      <c r="AH72" s="113">
        <f t="shared" si="55"/>
        <v>26.1</v>
      </c>
      <c r="AI72" s="114">
        <f t="shared" si="56"/>
        <v>0.95199999999999996</v>
      </c>
      <c r="AJ72" s="115">
        <v>0</v>
      </c>
    </row>
    <row r="73" spans="2:36" s="36" customFormat="1" ht="12">
      <c r="B73" s="10">
        <v>68</v>
      </c>
      <c r="C73" s="51" t="s">
        <v>53</v>
      </c>
      <c r="D73" s="116">
        <v>2824</v>
      </c>
      <c r="E73" s="117">
        <v>45042</v>
      </c>
      <c r="F73" s="118">
        <v>2263</v>
      </c>
      <c r="G73" s="119">
        <v>24098</v>
      </c>
      <c r="H73" s="11">
        <f t="shared" si="34"/>
        <v>71403</v>
      </c>
      <c r="I73" s="116">
        <v>2548839680</v>
      </c>
      <c r="J73" s="116">
        <v>2662</v>
      </c>
      <c r="K73" s="12">
        <f t="shared" si="45"/>
        <v>902563.62606232299</v>
      </c>
      <c r="L73" s="12">
        <f t="shared" si="46"/>
        <v>35696.534879486855</v>
      </c>
      <c r="M73" s="12">
        <f t="shared" si="47"/>
        <v>957490.48835462064</v>
      </c>
      <c r="N73" s="13">
        <f t="shared" si="48"/>
        <v>25.284348441926344</v>
      </c>
      <c r="O73" s="14">
        <f t="shared" si="49"/>
        <v>0.94263456090651554</v>
      </c>
      <c r="R73" s="110" t="str">
        <f t="shared" si="35"/>
        <v>羽曳野市</v>
      </c>
      <c r="S73" s="111">
        <f t="shared" si="36"/>
        <v>797440.76538377907</v>
      </c>
      <c r="T73" s="110" t="str">
        <f t="shared" si="37"/>
        <v>阿倍野区</v>
      </c>
      <c r="U73" s="109">
        <f t="shared" si="38"/>
        <v>31157.528833822216</v>
      </c>
      <c r="V73" s="110" t="str">
        <f t="shared" si="39"/>
        <v>羽曳野市</v>
      </c>
      <c r="W73" s="109">
        <f t="shared" si="40"/>
        <v>853386.87143688195</v>
      </c>
      <c r="X73" s="110" t="str">
        <f t="shared" si="41"/>
        <v>堺市中区</v>
      </c>
      <c r="Y73" s="135">
        <f t="shared" si="42"/>
        <v>22.920982658959538</v>
      </c>
      <c r="Z73" s="136">
        <f t="shared" si="50"/>
        <v>22.9</v>
      </c>
      <c r="AA73" s="137" t="str">
        <f t="shared" si="43"/>
        <v>東成区</v>
      </c>
      <c r="AB73" s="138">
        <f t="shared" si="44"/>
        <v>0.88224791702091476</v>
      </c>
      <c r="AC73" s="139">
        <f t="shared" si="51"/>
        <v>0.88200000000000001</v>
      </c>
      <c r="AD73" s="37"/>
      <c r="AE73" s="112">
        <f t="shared" si="52"/>
        <v>882614.31964306522</v>
      </c>
      <c r="AF73" s="112">
        <f t="shared" si="53"/>
        <v>33813.295527649447</v>
      </c>
      <c r="AG73" s="112">
        <f t="shared" si="54"/>
        <v>927305.638818949</v>
      </c>
      <c r="AH73" s="113">
        <f t="shared" si="55"/>
        <v>26.1</v>
      </c>
      <c r="AI73" s="114">
        <f t="shared" si="56"/>
        <v>0.95199999999999996</v>
      </c>
      <c r="AJ73" s="115">
        <v>0</v>
      </c>
    </row>
    <row r="74" spans="2:36" s="36" customFormat="1" ht="12">
      <c r="B74" s="10">
        <v>69</v>
      </c>
      <c r="C74" s="51" t="s">
        <v>54</v>
      </c>
      <c r="D74" s="116">
        <v>6225</v>
      </c>
      <c r="E74" s="117">
        <v>88573</v>
      </c>
      <c r="F74" s="118">
        <v>4975</v>
      </c>
      <c r="G74" s="119">
        <v>67570</v>
      </c>
      <c r="H74" s="11">
        <f t="shared" si="34"/>
        <v>161118</v>
      </c>
      <c r="I74" s="116">
        <v>5362251800</v>
      </c>
      <c r="J74" s="116">
        <v>5935</v>
      </c>
      <c r="K74" s="12">
        <f t="shared" si="45"/>
        <v>861405.91164658638</v>
      </c>
      <c r="L74" s="12">
        <f t="shared" si="46"/>
        <v>33281.519135043884</v>
      </c>
      <c r="M74" s="12">
        <f t="shared" si="47"/>
        <v>903496.51221566973</v>
      </c>
      <c r="N74" s="13">
        <f t="shared" si="48"/>
        <v>25.882409638554218</v>
      </c>
      <c r="O74" s="14">
        <f t="shared" si="49"/>
        <v>0.95341365461847394</v>
      </c>
      <c r="R74" s="110" t="str">
        <f t="shared" si="35"/>
        <v>八尾市</v>
      </c>
      <c r="S74" s="111">
        <f t="shared" si="36"/>
        <v>791431.06374212308</v>
      </c>
      <c r="T74" s="110" t="str">
        <f t="shared" si="37"/>
        <v>八尾市</v>
      </c>
      <c r="U74" s="109">
        <f t="shared" si="38"/>
        <v>30605.757494812256</v>
      </c>
      <c r="V74" s="110" t="str">
        <f t="shared" si="39"/>
        <v>松原市</v>
      </c>
      <c r="W74" s="109">
        <f t="shared" si="40"/>
        <v>842847.95302013424</v>
      </c>
      <c r="X74" s="110" t="str">
        <f t="shared" si="41"/>
        <v>河南町</v>
      </c>
      <c r="Y74" s="135">
        <f t="shared" si="42"/>
        <v>22.365391365391364</v>
      </c>
      <c r="Z74" s="136">
        <f t="shared" si="50"/>
        <v>22.4</v>
      </c>
      <c r="AA74" s="137" t="str">
        <f t="shared" si="43"/>
        <v>阿倍野区</v>
      </c>
      <c r="AB74" s="138">
        <f t="shared" si="44"/>
        <v>0.87864814028274985</v>
      </c>
      <c r="AC74" s="139">
        <f t="shared" si="51"/>
        <v>0.879</v>
      </c>
      <c r="AD74" s="37"/>
      <c r="AE74" s="112">
        <f t="shared" si="52"/>
        <v>882614.31964306522</v>
      </c>
      <c r="AF74" s="112">
        <f t="shared" si="53"/>
        <v>33813.295527649447</v>
      </c>
      <c r="AG74" s="112">
        <f t="shared" si="54"/>
        <v>927305.638818949</v>
      </c>
      <c r="AH74" s="113">
        <f t="shared" si="55"/>
        <v>26.1</v>
      </c>
      <c r="AI74" s="114">
        <f t="shared" si="56"/>
        <v>0.95199999999999996</v>
      </c>
      <c r="AJ74" s="115">
        <v>0</v>
      </c>
    </row>
    <row r="75" spans="2:36" s="36" customFormat="1" ht="12">
      <c r="B75" s="10">
        <v>70</v>
      </c>
      <c r="C75" s="51" t="s">
        <v>55</v>
      </c>
      <c r="D75" s="116">
        <v>1186</v>
      </c>
      <c r="E75" s="117">
        <v>18310</v>
      </c>
      <c r="F75" s="118">
        <v>997</v>
      </c>
      <c r="G75" s="119">
        <v>10372</v>
      </c>
      <c r="H75" s="11">
        <f t="shared" si="34"/>
        <v>29679</v>
      </c>
      <c r="I75" s="116">
        <v>1082442700</v>
      </c>
      <c r="J75" s="116">
        <v>1122</v>
      </c>
      <c r="K75" s="12">
        <f t="shared" si="45"/>
        <v>912683.55817875208</v>
      </c>
      <c r="L75" s="12">
        <f t="shared" si="46"/>
        <v>36471.670204521717</v>
      </c>
      <c r="M75" s="12">
        <f t="shared" si="47"/>
        <v>964743.93939393945</v>
      </c>
      <c r="N75" s="13">
        <f t="shared" si="48"/>
        <v>25.024451939291737</v>
      </c>
      <c r="O75" s="14">
        <f t="shared" si="49"/>
        <v>0.94603709949409776</v>
      </c>
      <c r="R75" s="110" t="str">
        <f t="shared" si="35"/>
        <v>松原市</v>
      </c>
      <c r="S75" s="111">
        <f t="shared" si="36"/>
        <v>789602.16916167666</v>
      </c>
      <c r="T75" s="110" t="str">
        <f t="shared" si="37"/>
        <v>吹田市</v>
      </c>
      <c r="U75" s="109">
        <f t="shared" si="38"/>
        <v>30535.791568281675</v>
      </c>
      <c r="V75" s="110" t="str">
        <f t="shared" si="39"/>
        <v>八尾市</v>
      </c>
      <c r="W75" s="109">
        <f t="shared" si="40"/>
        <v>837529.7055579779</v>
      </c>
      <c r="X75" s="110" t="str">
        <f t="shared" si="41"/>
        <v>大東市</v>
      </c>
      <c r="Y75" s="135">
        <f t="shared" si="42"/>
        <v>22.278384156633283</v>
      </c>
      <c r="Z75" s="136">
        <f t="shared" si="50"/>
        <v>22.3</v>
      </c>
      <c r="AA75" s="137" t="str">
        <f t="shared" si="43"/>
        <v>都島区</v>
      </c>
      <c r="AB75" s="138">
        <f t="shared" si="44"/>
        <v>0.87664119872413027</v>
      </c>
      <c r="AC75" s="139">
        <f t="shared" si="51"/>
        <v>0.877</v>
      </c>
      <c r="AD75" s="37"/>
      <c r="AE75" s="112">
        <f t="shared" si="52"/>
        <v>882614.31964306522</v>
      </c>
      <c r="AF75" s="112">
        <f t="shared" si="53"/>
        <v>33813.295527649447</v>
      </c>
      <c r="AG75" s="112">
        <f t="shared" si="54"/>
        <v>927305.638818949</v>
      </c>
      <c r="AH75" s="113">
        <f t="shared" si="55"/>
        <v>26.1</v>
      </c>
      <c r="AI75" s="114">
        <f t="shared" si="56"/>
        <v>0.95199999999999996</v>
      </c>
      <c r="AJ75" s="115">
        <v>0</v>
      </c>
    </row>
    <row r="76" spans="2:36" s="36" customFormat="1" ht="12">
      <c r="B76" s="10">
        <v>71</v>
      </c>
      <c r="C76" s="51" t="s">
        <v>56</v>
      </c>
      <c r="D76" s="56">
        <v>3467</v>
      </c>
      <c r="E76" s="120">
        <v>50964</v>
      </c>
      <c r="F76" s="121">
        <v>3277</v>
      </c>
      <c r="G76" s="122">
        <v>31668</v>
      </c>
      <c r="H76" s="39">
        <f t="shared" si="34"/>
        <v>85909</v>
      </c>
      <c r="I76" s="56">
        <v>3436293190</v>
      </c>
      <c r="J76" s="56">
        <v>3261</v>
      </c>
      <c r="K76" s="18">
        <f t="shared" si="45"/>
        <v>991143.11796942598</v>
      </c>
      <c r="L76" s="18">
        <f t="shared" si="46"/>
        <v>39999.222316637373</v>
      </c>
      <c r="M76" s="18">
        <f t="shared" si="47"/>
        <v>1053754.428089543</v>
      </c>
      <c r="N76" s="19">
        <f t="shared" si="48"/>
        <v>24.779059705797518</v>
      </c>
      <c r="O76" s="20">
        <f t="shared" si="49"/>
        <v>0.94058263628497263</v>
      </c>
      <c r="R76" s="110" t="str">
        <f t="shared" si="35"/>
        <v>河南町</v>
      </c>
      <c r="S76" s="111">
        <f t="shared" si="36"/>
        <v>784347.33239733241</v>
      </c>
      <c r="T76" s="110" t="str">
        <f t="shared" si="37"/>
        <v>豊中市</v>
      </c>
      <c r="U76" s="109">
        <f t="shared" si="38"/>
        <v>30408.971023302158</v>
      </c>
      <c r="V76" s="110" t="str">
        <f t="shared" si="39"/>
        <v>河南町</v>
      </c>
      <c r="W76" s="109">
        <f t="shared" si="40"/>
        <v>824577.69372693729</v>
      </c>
      <c r="X76" s="110" t="str">
        <f t="shared" si="41"/>
        <v>富田林市</v>
      </c>
      <c r="Y76" s="135">
        <f t="shared" si="42"/>
        <v>22.225094473958048</v>
      </c>
      <c r="Z76" s="136">
        <f t="shared" si="50"/>
        <v>22.2</v>
      </c>
      <c r="AA76" s="137" t="str">
        <f t="shared" si="43"/>
        <v>西成区</v>
      </c>
      <c r="AB76" s="138">
        <f t="shared" si="44"/>
        <v>0.86806311207834608</v>
      </c>
      <c r="AC76" s="139">
        <f t="shared" si="51"/>
        <v>0.86799999999999999</v>
      </c>
      <c r="AD76" s="37"/>
      <c r="AE76" s="112">
        <f t="shared" si="52"/>
        <v>882614.31964306522</v>
      </c>
      <c r="AF76" s="112">
        <f t="shared" si="53"/>
        <v>33813.295527649447</v>
      </c>
      <c r="AG76" s="112">
        <f t="shared" si="54"/>
        <v>927305.638818949</v>
      </c>
      <c r="AH76" s="113">
        <f t="shared" si="55"/>
        <v>26.1</v>
      </c>
      <c r="AI76" s="114">
        <f t="shared" si="56"/>
        <v>0.95199999999999996</v>
      </c>
      <c r="AJ76" s="115">
        <v>0</v>
      </c>
    </row>
    <row r="77" spans="2:36" s="36" customFormat="1" ht="12">
      <c r="B77" s="10">
        <v>72</v>
      </c>
      <c r="C77" s="51" t="s">
        <v>32</v>
      </c>
      <c r="D77" s="56">
        <v>2051</v>
      </c>
      <c r="E77" s="120">
        <v>29093</v>
      </c>
      <c r="F77" s="121">
        <v>1329</v>
      </c>
      <c r="G77" s="122">
        <v>12453</v>
      </c>
      <c r="H77" s="39">
        <f t="shared" si="34"/>
        <v>42875</v>
      </c>
      <c r="I77" s="56">
        <v>1537205970</v>
      </c>
      <c r="J77" s="56">
        <v>1950</v>
      </c>
      <c r="K77" s="40">
        <f t="shared" si="45"/>
        <v>749490.96538274013</v>
      </c>
      <c r="L77" s="40">
        <f t="shared" si="46"/>
        <v>35853.200466472306</v>
      </c>
      <c r="M77" s="40">
        <f t="shared" si="47"/>
        <v>788310.75384615385</v>
      </c>
      <c r="N77" s="19">
        <f t="shared" si="48"/>
        <v>20.904436860068259</v>
      </c>
      <c r="O77" s="20">
        <f t="shared" si="49"/>
        <v>0.95075572891272553</v>
      </c>
      <c r="R77" s="110" t="str">
        <f t="shared" si="35"/>
        <v>交野市</v>
      </c>
      <c r="S77" s="111">
        <f t="shared" si="36"/>
        <v>780389.60711331677</v>
      </c>
      <c r="T77" s="110" t="str">
        <f t="shared" si="37"/>
        <v>豊能町</v>
      </c>
      <c r="U77" s="109">
        <f t="shared" si="38"/>
        <v>30316.17295952775</v>
      </c>
      <c r="V77" s="110" t="str">
        <f t="shared" si="39"/>
        <v>交野市</v>
      </c>
      <c r="W77" s="109">
        <f t="shared" si="40"/>
        <v>816733.92918975069</v>
      </c>
      <c r="X77" s="110" t="str">
        <f t="shared" si="41"/>
        <v>太子町</v>
      </c>
      <c r="Y77" s="135">
        <f t="shared" si="42"/>
        <v>20.904436860068259</v>
      </c>
      <c r="Z77" s="136">
        <f t="shared" si="50"/>
        <v>20.9</v>
      </c>
      <c r="AA77" s="137" t="str">
        <f t="shared" si="43"/>
        <v>西区</v>
      </c>
      <c r="AB77" s="138">
        <f t="shared" si="44"/>
        <v>0.8624028690974298</v>
      </c>
      <c r="AC77" s="139">
        <f t="shared" si="51"/>
        <v>0.86199999999999999</v>
      </c>
      <c r="AD77" s="37"/>
      <c r="AE77" s="112">
        <f t="shared" si="52"/>
        <v>882614.31964306522</v>
      </c>
      <c r="AF77" s="112">
        <f t="shared" si="53"/>
        <v>33813.295527649447</v>
      </c>
      <c r="AG77" s="112">
        <f t="shared" si="54"/>
        <v>927305.638818949</v>
      </c>
      <c r="AH77" s="113">
        <f t="shared" si="55"/>
        <v>26.1</v>
      </c>
      <c r="AI77" s="114">
        <f t="shared" si="56"/>
        <v>0.95199999999999996</v>
      </c>
      <c r="AJ77" s="115">
        <v>0</v>
      </c>
    </row>
    <row r="78" spans="2:36" s="36" customFormat="1" ht="12">
      <c r="B78" s="10">
        <v>73</v>
      </c>
      <c r="C78" s="51" t="s">
        <v>33</v>
      </c>
      <c r="D78" s="56">
        <v>2849</v>
      </c>
      <c r="E78" s="120">
        <v>40161</v>
      </c>
      <c r="F78" s="121">
        <v>1943</v>
      </c>
      <c r="G78" s="122">
        <v>21615</v>
      </c>
      <c r="H78" s="39">
        <f t="shared" si="34"/>
        <v>63719</v>
      </c>
      <c r="I78" s="56">
        <v>2234605550</v>
      </c>
      <c r="J78" s="56">
        <v>2710</v>
      </c>
      <c r="K78" s="40">
        <f t="shared" si="45"/>
        <v>784347.33239733241</v>
      </c>
      <c r="L78" s="40">
        <f t="shared" si="46"/>
        <v>35069.689574538206</v>
      </c>
      <c r="M78" s="40">
        <f t="shared" si="47"/>
        <v>824577.69372693729</v>
      </c>
      <c r="N78" s="19">
        <f t="shared" si="48"/>
        <v>22.365391365391364</v>
      </c>
      <c r="O78" s="20">
        <f t="shared" si="49"/>
        <v>0.95121095121095123</v>
      </c>
      <c r="R78" s="110" t="str">
        <f t="shared" si="35"/>
        <v>豊能町</v>
      </c>
      <c r="S78" s="111">
        <f t="shared" si="36"/>
        <v>757585.83497483039</v>
      </c>
      <c r="T78" s="110" t="str">
        <f t="shared" si="37"/>
        <v>松原市</v>
      </c>
      <c r="U78" s="109">
        <f t="shared" si="38"/>
        <v>30050.720273319104</v>
      </c>
      <c r="V78" s="110" t="str">
        <f t="shared" si="39"/>
        <v>豊能町</v>
      </c>
      <c r="W78" s="109">
        <f t="shared" si="40"/>
        <v>797008.90628597746</v>
      </c>
      <c r="X78" s="110" t="str">
        <f t="shared" si="41"/>
        <v>千早赤阪村</v>
      </c>
      <c r="Y78" s="135">
        <f t="shared" si="42"/>
        <v>20.649572649572651</v>
      </c>
      <c r="Z78" s="136">
        <f t="shared" si="50"/>
        <v>20.6</v>
      </c>
      <c r="AA78" s="137" t="str">
        <f t="shared" si="43"/>
        <v>天王寺区</v>
      </c>
      <c r="AB78" s="138">
        <f t="shared" si="44"/>
        <v>0.85325334563913247</v>
      </c>
      <c r="AC78" s="139">
        <f t="shared" si="51"/>
        <v>0.85299999999999998</v>
      </c>
      <c r="AD78" s="37"/>
      <c r="AE78" s="112">
        <f t="shared" si="52"/>
        <v>882614.31964306522</v>
      </c>
      <c r="AF78" s="112">
        <f t="shared" si="53"/>
        <v>33813.295527649447</v>
      </c>
      <c r="AG78" s="112">
        <f t="shared" si="54"/>
        <v>927305.638818949</v>
      </c>
      <c r="AH78" s="113">
        <f t="shared" si="55"/>
        <v>26.1</v>
      </c>
      <c r="AI78" s="114">
        <f t="shared" si="56"/>
        <v>0.95199999999999996</v>
      </c>
      <c r="AJ78" s="115">
        <v>0</v>
      </c>
    </row>
    <row r="79" spans="2:36" s="36" customFormat="1" ht="12.75" thickBot="1">
      <c r="B79" s="10">
        <v>74</v>
      </c>
      <c r="C79" s="51" t="s">
        <v>34</v>
      </c>
      <c r="D79" s="56">
        <v>1287</v>
      </c>
      <c r="E79" s="120">
        <v>17736</v>
      </c>
      <c r="F79" s="121">
        <v>1110</v>
      </c>
      <c r="G79" s="122">
        <v>7730</v>
      </c>
      <c r="H79" s="39">
        <f t="shared" si="34"/>
        <v>26576</v>
      </c>
      <c r="I79" s="56">
        <v>1178735800</v>
      </c>
      <c r="J79" s="56">
        <v>1214</v>
      </c>
      <c r="K79" s="40">
        <f t="shared" si="45"/>
        <v>915878.6324786325</v>
      </c>
      <c r="L79" s="40">
        <f t="shared" si="46"/>
        <v>44353.394039735096</v>
      </c>
      <c r="M79" s="40">
        <f t="shared" si="47"/>
        <v>970952.05930807244</v>
      </c>
      <c r="N79" s="19">
        <f t="shared" si="48"/>
        <v>20.649572649572651</v>
      </c>
      <c r="O79" s="20">
        <f t="shared" si="49"/>
        <v>0.94327894327894324</v>
      </c>
      <c r="R79" s="110" t="str">
        <f t="shared" si="35"/>
        <v>太子町</v>
      </c>
      <c r="S79" s="111">
        <f t="shared" si="36"/>
        <v>749490.96538274013</v>
      </c>
      <c r="T79" s="110" t="str">
        <f t="shared" si="37"/>
        <v>柏原市</v>
      </c>
      <c r="U79" s="109">
        <f t="shared" si="38"/>
        <v>29169.161998170315</v>
      </c>
      <c r="V79" s="110" t="str">
        <f t="shared" si="39"/>
        <v>太子町</v>
      </c>
      <c r="W79" s="109">
        <f t="shared" si="40"/>
        <v>788310.75384615385</v>
      </c>
      <c r="X79" s="110" t="str">
        <f t="shared" si="41"/>
        <v>能勢町</v>
      </c>
      <c r="Y79" s="135">
        <f t="shared" si="42"/>
        <v>20.009125840537944</v>
      </c>
      <c r="Z79" s="136">
        <f t="shared" si="50"/>
        <v>20</v>
      </c>
      <c r="AA79" s="137" t="str">
        <f t="shared" si="43"/>
        <v>浪速区</v>
      </c>
      <c r="AB79" s="138">
        <f t="shared" si="44"/>
        <v>0.83605381165919279</v>
      </c>
      <c r="AC79" s="139">
        <f t="shared" si="51"/>
        <v>0.83599999999999997</v>
      </c>
      <c r="AD79" s="37"/>
      <c r="AE79" s="112">
        <f t="shared" si="52"/>
        <v>882614.31964306522</v>
      </c>
      <c r="AF79" s="112">
        <f t="shared" si="53"/>
        <v>33813.295527649447</v>
      </c>
      <c r="AG79" s="112">
        <f t="shared" si="54"/>
        <v>927305.638818949</v>
      </c>
      <c r="AH79" s="113">
        <f t="shared" si="55"/>
        <v>26.1</v>
      </c>
      <c r="AI79" s="114">
        <f t="shared" si="56"/>
        <v>0.95199999999999996</v>
      </c>
      <c r="AJ79" s="115">
        <v>999</v>
      </c>
    </row>
    <row r="80" spans="2:36" s="36" customFormat="1" ht="12.75" thickTop="1">
      <c r="B80" s="151" t="s">
        <v>0</v>
      </c>
      <c r="C80" s="152"/>
      <c r="D80" s="99">
        <f>医療費!C13</f>
        <v>1252666</v>
      </c>
      <c r="E80" s="100">
        <f>医療費!D13</f>
        <v>19449936</v>
      </c>
      <c r="F80" s="101">
        <f>医療費!E13</f>
        <v>951034</v>
      </c>
      <c r="G80" s="102">
        <f>医療費!F13</f>
        <v>12296847</v>
      </c>
      <c r="H80" s="103">
        <f>医療費!G13</f>
        <v>32697817</v>
      </c>
      <c r="I80" s="103">
        <f>医療費!H13</f>
        <v>1105620949330</v>
      </c>
      <c r="J80" s="104">
        <f>医療費!I13</f>
        <v>1192294</v>
      </c>
      <c r="K80" s="54">
        <f t="shared" si="45"/>
        <v>882614.31964306522</v>
      </c>
      <c r="L80" s="28">
        <f t="shared" si="46"/>
        <v>33813.295527649447</v>
      </c>
      <c r="M80" s="32">
        <f t="shared" si="47"/>
        <v>927305.638818949</v>
      </c>
      <c r="N80" s="24">
        <f t="shared" si="48"/>
        <v>26.102582013082497</v>
      </c>
      <c r="O80" s="25">
        <f t="shared" si="49"/>
        <v>0.95180518989100049</v>
      </c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41"/>
      <c r="AF80" s="41"/>
      <c r="AG80" s="41"/>
      <c r="AH80" s="42"/>
      <c r="AI80" s="43"/>
      <c r="AJ80" s="44"/>
    </row>
    <row r="88" spans="9:9">
      <c r="I88" s="45"/>
    </row>
  </sheetData>
  <mergeCells count="24">
    <mergeCell ref="AJ4:AJ5"/>
    <mergeCell ref="AG4:AG5"/>
    <mergeCell ref="AH4:AH5"/>
    <mergeCell ref="AI4:AI5"/>
    <mergeCell ref="AE4:AE5"/>
    <mergeCell ref="AF4:AF5"/>
    <mergeCell ref="M4:M5"/>
    <mergeCell ref="N4:N5"/>
    <mergeCell ref="O4:O5"/>
    <mergeCell ref="B80:C80"/>
    <mergeCell ref="E4:H4"/>
    <mergeCell ref="B3:B5"/>
    <mergeCell ref="C3:C5"/>
    <mergeCell ref="D4:D5"/>
    <mergeCell ref="E3:H3"/>
    <mergeCell ref="I4:I5"/>
    <mergeCell ref="J4:J5"/>
    <mergeCell ref="K4:K5"/>
    <mergeCell ref="L4:L5"/>
    <mergeCell ref="R4:S5"/>
    <mergeCell ref="T4:U5"/>
    <mergeCell ref="V4:W5"/>
    <mergeCell ref="X4:Z5"/>
    <mergeCell ref="AA4:AC5"/>
  </mergeCells>
  <phoneticPr fontId="4"/>
  <pageMargins left="0.70866141732283472" right="0.43307086614173229" top="0.74803149606299213" bottom="0.74803149606299213" header="0.31496062992125984" footer="0.31496062992125984"/>
  <pageSetup paperSize="9" scale="72" fitToHeight="0" orientation="portrait" r:id="rId1"/>
  <headerFooter>
    <oddHeader>&amp;R&amp;"ＭＳ 明朝,標準"&amp;12 2-1.医療費の状況</oddHeader>
  </headerFooter>
  <ignoredErrors>
    <ignoredError sqref="H6:H79" formulaRange="1"/>
    <ignoredError sqref="S8:S79 U8:U79 W8:W79 Y8:Y79 AB8:AB79" emptyCellReference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A2"/>
  <sheetViews>
    <sheetView showGridLines="0" zoomScaleNormal="100" zoomScaleSheetLayoutView="100" workbookViewId="0"/>
  </sheetViews>
  <sheetFormatPr defaultColWidth="9" defaultRowHeight="13.5"/>
  <cols>
    <col min="1" max="1" width="4.625" style="2" customWidth="1"/>
    <col min="2" max="2" width="3.625" style="2" customWidth="1"/>
    <col min="3" max="3" width="9.625" style="2" customWidth="1"/>
    <col min="4" max="9" width="13.125" style="2" customWidth="1"/>
    <col min="10" max="12" width="20.625" style="2" customWidth="1"/>
    <col min="13" max="13" width="6.625" style="2" customWidth="1"/>
    <col min="14" max="16384" width="9" style="2"/>
  </cols>
  <sheetData>
    <row r="1" spans="1:1" ht="16.5" customHeight="1">
      <c r="A1" s="2" t="s">
        <v>134</v>
      </c>
    </row>
    <row r="2" spans="1:1" ht="16.5" customHeight="1">
      <c r="A2" s="2" t="s">
        <v>135</v>
      </c>
    </row>
  </sheetData>
  <phoneticPr fontId="4"/>
  <pageMargins left="0.70866141732283472" right="0.43307086614173229" top="0.74803149606299213" bottom="0.74803149606299213" header="0.31496062992125984" footer="0.31496062992125984"/>
  <pageSetup paperSize="9" scale="75" fitToHeight="0" orientation="portrait" r:id="rId1"/>
  <headerFooter>
    <oddHeader>&amp;R&amp;"ＭＳ 明朝,標準"&amp;12 2-1.医療費の状況</odd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P84"/>
  <sheetViews>
    <sheetView showGridLines="0" zoomScaleNormal="100" zoomScaleSheetLayoutView="100" workbookViewId="0"/>
  </sheetViews>
  <sheetFormatPr defaultColWidth="9" defaultRowHeight="13.5"/>
  <cols>
    <col min="1" max="1" width="4.625" style="81" customWidth="1"/>
    <col min="2" max="2" width="2.125" style="81" customWidth="1"/>
    <col min="3" max="3" width="8.375" style="81" customWidth="1"/>
    <col min="4" max="4" width="11.625" style="81" customWidth="1"/>
    <col min="5" max="5" width="5.5" style="81" bestFit="1" customWidth="1"/>
    <col min="6" max="6" width="11.625" style="81" customWidth="1"/>
    <col min="7" max="7" width="5.5" style="81" customWidth="1"/>
    <col min="8" max="16" width="8.875" style="81" customWidth="1"/>
    <col min="17" max="17" width="2" style="3" customWidth="1"/>
    <col min="18" max="16384" width="9" style="3"/>
  </cols>
  <sheetData>
    <row r="1" spans="1:16">
      <c r="A1" s="81" t="s">
        <v>159</v>
      </c>
    </row>
    <row r="2" spans="1:16">
      <c r="A2" s="81" t="s">
        <v>165</v>
      </c>
    </row>
    <row r="4" spans="1:16" ht="13.5" customHeight="1">
      <c r="B4" s="82"/>
      <c r="C4" s="83"/>
      <c r="D4" s="83"/>
      <c r="E4" s="83"/>
      <c r="F4" s="83"/>
      <c r="G4" s="84"/>
    </row>
    <row r="5" spans="1:16" ht="13.5" customHeight="1">
      <c r="B5" s="85"/>
      <c r="C5" s="86"/>
      <c r="D5" s="106">
        <v>942760</v>
      </c>
      <c r="E5" s="72" t="s">
        <v>174</v>
      </c>
      <c r="F5" s="106">
        <v>991200</v>
      </c>
      <c r="G5" s="87" t="s">
        <v>175</v>
      </c>
    </row>
    <row r="6" spans="1:16">
      <c r="B6" s="85"/>
      <c r="D6" s="106"/>
      <c r="E6" s="72"/>
      <c r="F6" s="106"/>
      <c r="G6" s="87"/>
    </row>
    <row r="7" spans="1:16">
      <c r="B7" s="85"/>
      <c r="C7" s="88"/>
      <c r="D7" s="106">
        <v>894320</v>
      </c>
      <c r="E7" s="72" t="s">
        <v>174</v>
      </c>
      <c r="F7" s="106">
        <v>942760</v>
      </c>
      <c r="G7" s="87" t="s">
        <v>176</v>
      </c>
    </row>
    <row r="8" spans="1:16">
      <c r="B8" s="85"/>
      <c r="D8" s="106"/>
      <c r="E8" s="72"/>
      <c r="F8" s="106"/>
      <c r="G8" s="87"/>
    </row>
    <row r="9" spans="1:16">
      <c r="B9" s="85"/>
      <c r="C9" s="89"/>
      <c r="D9" s="106">
        <v>845880</v>
      </c>
      <c r="E9" s="72" t="s">
        <v>174</v>
      </c>
      <c r="F9" s="106">
        <v>894320</v>
      </c>
      <c r="G9" s="87" t="s">
        <v>176</v>
      </c>
    </row>
    <row r="10" spans="1:16">
      <c r="B10" s="85"/>
      <c r="D10" s="106"/>
      <c r="E10" s="72"/>
      <c r="F10" s="106"/>
      <c r="G10" s="87"/>
    </row>
    <row r="11" spans="1:16">
      <c r="B11" s="85"/>
      <c r="C11" s="90"/>
      <c r="D11" s="106">
        <v>797440</v>
      </c>
      <c r="E11" s="72" t="s">
        <v>174</v>
      </c>
      <c r="F11" s="106">
        <v>845880</v>
      </c>
      <c r="G11" s="87" t="s">
        <v>176</v>
      </c>
    </row>
    <row r="12" spans="1:16">
      <c r="B12" s="85"/>
      <c r="D12" s="106"/>
      <c r="E12" s="72"/>
      <c r="F12" s="106"/>
      <c r="G12" s="87"/>
    </row>
    <row r="13" spans="1:16">
      <c r="B13" s="85"/>
      <c r="C13" s="91"/>
      <c r="D13" s="106">
        <v>749000</v>
      </c>
      <c r="E13" s="72" t="s">
        <v>174</v>
      </c>
      <c r="F13" s="106">
        <v>797440</v>
      </c>
      <c r="G13" s="87" t="s">
        <v>176</v>
      </c>
    </row>
    <row r="14" spans="1:16">
      <c r="B14" s="92"/>
      <c r="C14" s="93"/>
      <c r="D14" s="93"/>
      <c r="E14" s="93"/>
      <c r="F14" s="93"/>
      <c r="G14" s="94"/>
    </row>
    <row r="16" spans="1:16">
      <c r="B16" s="82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4"/>
    </row>
    <row r="17" spans="2:16">
      <c r="B17" s="85"/>
      <c r="P17" s="95"/>
    </row>
    <row r="18" spans="2:16">
      <c r="B18" s="85"/>
      <c r="P18" s="95"/>
    </row>
    <row r="19" spans="2:16">
      <c r="B19" s="85"/>
      <c r="P19" s="95"/>
    </row>
    <row r="20" spans="2:16">
      <c r="B20" s="85"/>
      <c r="P20" s="95"/>
    </row>
    <row r="21" spans="2:16">
      <c r="B21" s="85"/>
      <c r="P21" s="95"/>
    </row>
    <row r="22" spans="2:16">
      <c r="B22" s="85"/>
      <c r="P22" s="95"/>
    </row>
    <row r="23" spans="2:16">
      <c r="B23" s="85"/>
      <c r="P23" s="95"/>
    </row>
    <row r="24" spans="2:16">
      <c r="B24" s="85"/>
      <c r="P24" s="95"/>
    </row>
    <row r="25" spans="2:16">
      <c r="B25" s="85"/>
      <c r="P25" s="95"/>
    </row>
    <row r="26" spans="2:16">
      <c r="B26" s="85"/>
      <c r="P26" s="95"/>
    </row>
    <row r="27" spans="2:16">
      <c r="B27" s="85"/>
      <c r="P27" s="95"/>
    </row>
    <row r="28" spans="2:16">
      <c r="B28" s="85"/>
      <c r="P28" s="95"/>
    </row>
    <row r="29" spans="2:16">
      <c r="B29" s="85"/>
      <c r="P29" s="95"/>
    </row>
    <row r="30" spans="2:16">
      <c r="B30" s="85"/>
      <c r="P30" s="95"/>
    </row>
    <row r="31" spans="2:16">
      <c r="B31" s="85"/>
      <c r="P31" s="95"/>
    </row>
    <row r="32" spans="2:16">
      <c r="B32" s="85"/>
      <c r="P32" s="95"/>
    </row>
    <row r="33" spans="2:16">
      <c r="B33" s="85"/>
      <c r="P33" s="95"/>
    </row>
    <row r="34" spans="2:16">
      <c r="B34" s="85"/>
      <c r="P34" s="95"/>
    </row>
    <row r="35" spans="2:16">
      <c r="B35" s="85"/>
      <c r="P35" s="95"/>
    </row>
    <row r="36" spans="2:16">
      <c r="B36" s="85"/>
      <c r="P36" s="95"/>
    </row>
    <row r="37" spans="2:16">
      <c r="B37" s="85"/>
      <c r="P37" s="95"/>
    </row>
    <row r="38" spans="2:16">
      <c r="B38" s="85"/>
      <c r="P38" s="95"/>
    </row>
    <row r="39" spans="2:16">
      <c r="B39" s="85"/>
      <c r="P39" s="95"/>
    </row>
    <row r="40" spans="2:16">
      <c r="B40" s="85"/>
      <c r="P40" s="95"/>
    </row>
    <row r="41" spans="2:16">
      <c r="B41" s="85"/>
      <c r="P41" s="95"/>
    </row>
    <row r="42" spans="2:16">
      <c r="B42" s="85"/>
      <c r="P42" s="95"/>
    </row>
    <row r="43" spans="2:16">
      <c r="B43" s="85"/>
      <c r="P43" s="95"/>
    </row>
    <row r="44" spans="2:16">
      <c r="B44" s="85"/>
      <c r="P44" s="95"/>
    </row>
    <row r="45" spans="2:16">
      <c r="B45" s="85"/>
      <c r="P45" s="95"/>
    </row>
    <row r="46" spans="2:16">
      <c r="B46" s="85"/>
      <c r="P46" s="95"/>
    </row>
    <row r="47" spans="2:16">
      <c r="B47" s="85"/>
      <c r="P47" s="95"/>
    </row>
    <row r="48" spans="2:16">
      <c r="B48" s="85"/>
      <c r="P48" s="95"/>
    </row>
    <row r="49" spans="2:16">
      <c r="B49" s="85"/>
      <c r="P49" s="95"/>
    </row>
    <row r="50" spans="2:16">
      <c r="B50" s="85"/>
      <c r="P50" s="95"/>
    </row>
    <row r="51" spans="2:16">
      <c r="B51" s="85"/>
      <c r="P51" s="95"/>
    </row>
    <row r="52" spans="2:16">
      <c r="B52" s="85"/>
      <c r="P52" s="95"/>
    </row>
    <row r="53" spans="2:16">
      <c r="B53" s="85"/>
      <c r="P53" s="95"/>
    </row>
    <row r="54" spans="2:16">
      <c r="B54" s="85"/>
      <c r="P54" s="95"/>
    </row>
    <row r="55" spans="2:16">
      <c r="B55" s="85"/>
      <c r="P55" s="95"/>
    </row>
    <row r="56" spans="2:16">
      <c r="B56" s="85"/>
      <c r="P56" s="95"/>
    </row>
    <row r="57" spans="2:16">
      <c r="B57" s="85"/>
      <c r="P57" s="95"/>
    </row>
    <row r="58" spans="2:16">
      <c r="B58" s="85"/>
      <c r="P58" s="95"/>
    </row>
    <row r="59" spans="2:16">
      <c r="B59" s="85"/>
      <c r="P59" s="95"/>
    </row>
    <row r="60" spans="2:16">
      <c r="B60" s="85"/>
      <c r="P60" s="95"/>
    </row>
    <row r="61" spans="2:16">
      <c r="B61" s="85"/>
      <c r="P61" s="95"/>
    </row>
    <row r="62" spans="2:16">
      <c r="B62" s="85"/>
      <c r="P62" s="95"/>
    </row>
    <row r="63" spans="2:16">
      <c r="B63" s="85"/>
      <c r="P63" s="95"/>
    </row>
    <row r="64" spans="2:16">
      <c r="B64" s="85"/>
      <c r="P64" s="95"/>
    </row>
    <row r="65" spans="2:16">
      <c r="B65" s="85"/>
      <c r="P65" s="95"/>
    </row>
    <row r="66" spans="2:16">
      <c r="B66" s="85"/>
      <c r="P66" s="95"/>
    </row>
    <row r="67" spans="2:16">
      <c r="B67" s="85"/>
      <c r="P67" s="95"/>
    </row>
    <row r="68" spans="2:16">
      <c r="B68" s="85"/>
      <c r="P68" s="95"/>
    </row>
    <row r="69" spans="2:16">
      <c r="B69" s="85"/>
      <c r="P69" s="95"/>
    </row>
    <row r="70" spans="2:16">
      <c r="B70" s="85"/>
      <c r="P70" s="95"/>
    </row>
    <row r="71" spans="2:16">
      <c r="B71" s="85"/>
      <c r="P71" s="95"/>
    </row>
    <row r="72" spans="2:16">
      <c r="B72" s="85"/>
      <c r="P72" s="95"/>
    </row>
    <row r="73" spans="2:16">
      <c r="B73" s="85"/>
      <c r="P73" s="95"/>
    </row>
    <row r="74" spans="2:16">
      <c r="B74" s="85"/>
      <c r="P74" s="95"/>
    </row>
    <row r="75" spans="2:16">
      <c r="B75" s="85"/>
      <c r="P75" s="95"/>
    </row>
    <row r="76" spans="2:16">
      <c r="B76" s="85"/>
      <c r="P76" s="95"/>
    </row>
    <row r="77" spans="2:16">
      <c r="B77" s="85"/>
      <c r="P77" s="95"/>
    </row>
    <row r="78" spans="2:16">
      <c r="B78" s="85"/>
      <c r="P78" s="95"/>
    </row>
    <row r="79" spans="2:16">
      <c r="B79" s="85"/>
      <c r="P79" s="95"/>
    </row>
    <row r="80" spans="2:16">
      <c r="B80" s="85"/>
      <c r="P80" s="95"/>
    </row>
    <row r="81" spans="2:16">
      <c r="B81" s="85"/>
      <c r="P81" s="95"/>
    </row>
    <row r="82" spans="2:16">
      <c r="B82" s="85"/>
      <c r="P82" s="95"/>
    </row>
    <row r="83" spans="2:16">
      <c r="B83" s="85"/>
      <c r="P83" s="95"/>
    </row>
    <row r="84" spans="2:16">
      <c r="B84" s="92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4"/>
    </row>
  </sheetData>
  <phoneticPr fontId="4"/>
  <pageMargins left="0.47244094488188981" right="0.23622047244094491" top="0.43307086614173229" bottom="0.31496062992125984" header="0.31496062992125984" footer="0.19685039370078741"/>
  <pageSetup paperSize="9" scale="75" orientation="portrait" r:id="rId1"/>
  <headerFooter>
    <oddHeader>&amp;R&amp;"ＭＳ 明朝,標準"&amp;12 2-1.医療費の状況</oddHead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M2"/>
  <sheetViews>
    <sheetView showGridLines="0" zoomScaleNormal="100" zoomScaleSheetLayoutView="100" workbookViewId="0"/>
  </sheetViews>
  <sheetFormatPr defaultColWidth="9" defaultRowHeight="13.5"/>
  <cols>
    <col min="1" max="1" width="4.625" style="3" customWidth="1"/>
    <col min="2" max="2" width="3.625" style="3" customWidth="1"/>
    <col min="3" max="3" width="9.625" style="3" customWidth="1"/>
    <col min="4" max="9" width="13.125" style="3" customWidth="1"/>
    <col min="10" max="12" width="20.625" style="3" customWidth="1"/>
    <col min="13" max="13" width="5.625" style="2" customWidth="1"/>
    <col min="14" max="16384" width="9" style="3"/>
  </cols>
  <sheetData>
    <row r="1" spans="1:12" ht="16.5" customHeight="1">
      <c r="A1" s="2" t="s">
        <v>133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6.5" customHeight="1">
      <c r="A2" s="2" t="s">
        <v>132</v>
      </c>
    </row>
  </sheetData>
  <phoneticPr fontId="4"/>
  <pageMargins left="0.70866141732283472" right="0.43307086614173229" top="0.74803149606299213" bottom="0.74803149606299213" header="0.31496062992125984" footer="0.31496062992125984"/>
  <pageSetup paperSize="9" scale="75" fitToHeight="0" orientation="portrait" r:id="rId1"/>
  <headerFooter>
    <oddHeader>&amp;R&amp;"ＭＳ 明朝,標準"&amp;12 2-1.医療費の状況</oddHead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P84"/>
  <sheetViews>
    <sheetView showGridLines="0" zoomScaleNormal="100" zoomScaleSheetLayoutView="100" workbookViewId="0"/>
  </sheetViews>
  <sheetFormatPr defaultColWidth="9" defaultRowHeight="13.5"/>
  <cols>
    <col min="1" max="1" width="4.625" style="81" customWidth="1"/>
    <col min="2" max="2" width="2.125" style="81" customWidth="1"/>
    <col min="3" max="3" width="8.375" style="81" customWidth="1"/>
    <col min="4" max="4" width="11.625" style="81" customWidth="1"/>
    <col min="5" max="5" width="5.5" style="81" bestFit="1" customWidth="1"/>
    <col min="6" max="6" width="11.625" style="81" customWidth="1"/>
    <col min="7" max="7" width="5.5" style="81" customWidth="1"/>
    <col min="8" max="16" width="8.875" style="81" customWidth="1"/>
    <col min="17" max="17" width="2" style="3" customWidth="1"/>
    <col min="18" max="16384" width="9" style="3"/>
  </cols>
  <sheetData>
    <row r="1" spans="1:16">
      <c r="A1" s="81" t="s">
        <v>161</v>
      </c>
    </row>
    <row r="2" spans="1:16">
      <c r="A2" s="81" t="s">
        <v>165</v>
      </c>
    </row>
    <row r="4" spans="1:16" ht="13.5" customHeight="1">
      <c r="B4" s="82"/>
      <c r="C4" s="83"/>
      <c r="D4" s="83"/>
      <c r="E4" s="83"/>
      <c r="F4" s="83"/>
      <c r="G4" s="84"/>
    </row>
    <row r="5" spans="1:16" ht="13.5" customHeight="1">
      <c r="B5" s="85"/>
      <c r="C5" s="86"/>
      <c r="D5" s="106">
        <v>41340</v>
      </c>
      <c r="E5" s="72" t="s">
        <v>174</v>
      </c>
      <c r="F5" s="106">
        <v>44400</v>
      </c>
      <c r="G5" s="87" t="s">
        <v>175</v>
      </c>
    </row>
    <row r="6" spans="1:16">
      <c r="B6" s="85"/>
      <c r="D6" s="106"/>
      <c r="E6" s="72"/>
      <c r="F6" s="106"/>
      <c r="G6" s="87"/>
    </row>
    <row r="7" spans="1:16">
      <c r="B7" s="85"/>
      <c r="C7" s="88"/>
      <c r="D7" s="106">
        <v>38280</v>
      </c>
      <c r="E7" s="72" t="s">
        <v>174</v>
      </c>
      <c r="F7" s="106">
        <v>41340</v>
      </c>
      <c r="G7" s="87" t="s">
        <v>176</v>
      </c>
    </row>
    <row r="8" spans="1:16">
      <c r="B8" s="85"/>
      <c r="D8" s="106"/>
      <c r="E8" s="72"/>
      <c r="F8" s="106"/>
      <c r="G8" s="87"/>
    </row>
    <row r="9" spans="1:16">
      <c r="B9" s="85"/>
      <c r="C9" s="89"/>
      <c r="D9" s="106">
        <v>35220</v>
      </c>
      <c r="E9" s="72" t="s">
        <v>174</v>
      </c>
      <c r="F9" s="106">
        <v>38280</v>
      </c>
      <c r="G9" s="87" t="s">
        <v>176</v>
      </c>
    </row>
    <row r="10" spans="1:16">
      <c r="B10" s="85"/>
      <c r="D10" s="106"/>
      <c r="E10" s="72"/>
      <c r="F10" s="106"/>
      <c r="G10" s="87"/>
    </row>
    <row r="11" spans="1:16">
      <c r="B11" s="85"/>
      <c r="C11" s="90"/>
      <c r="D11" s="106">
        <v>32160</v>
      </c>
      <c r="E11" s="72" t="s">
        <v>174</v>
      </c>
      <c r="F11" s="106">
        <v>35220</v>
      </c>
      <c r="G11" s="87" t="s">
        <v>176</v>
      </c>
    </row>
    <row r="12" spans="1:16">
      <c r="B12" s="85"/>
      <c r="D12" s="106"/>
      <c r="E12" s="72"/>
      <c r="F12" s="106"/>
      <c r="G12" s="87"/>
    </row>
    <row r="13" spans="1:16">
      <c r="B13" s="85"/>
      <c r="C13" s="91"/>
      <c r="D13" s="106">
        <v>29100</v>
      </c>
      <c r="E13" s="72" t="s">
        <v>174</v>
      </c>
      <c r="F13" s="106">
        <v>32160</v>
      </c>
      <c r="G13" s="87" t="s">
        <v>176</v>
      </c>
    </row>
    <row r="14" spans="1:16">
      <c r="B14" s="92"/>
      <c r="C14" s="93"/>
      <c r="D14" s="93"/>
      <c r="E14" s="93"/>
      <c r="F14" s="93"/>
      <c r="G14" s="94"/>
    </row>
    <row r="16" spans="1:16">
      <c r="B16" s="82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4"/>
    </row>
    <row r="17" spans="2:16">
      <c r="B17" s="85"/>
      <c r="P17" s="95"/>
    </row>
    <row r="18" spans="2:16">
      <c r="B18" s="85"/>
      <c r="P18" s="95"/>
    </row>
    <row r="19" spans="2:16">
      <c r="B19" s="85"/>
      <c r="P19" s="95"/>
    </row>
    <row r="20" spans="2:16">
      <c r="B20" s="85"/>
      <c r="P20" s="95"/>
    </row>
    <row r="21" spans="2:16">
      <c r="B21" s="85"/>
      <c r="P21" s="95"/>
    </row>
    <row r="22" spans="2:16">
      <c r="B22" s="85"/>
      <c r="P22" s="95"/>
    </row>
    <row r="23" spans="2:16">
      <c r="B23" s="85"/>
      <c r="P23" s="95"/>
    </row>
    <row r="24" spans="2:16">
      <c r="B24" s="85"/>
      <c r="P24" s="95"/>
    </row>
    <row r="25" spans="2:16">
      <c r="B25" s="85"/>
      <c r="P25" s="95"/>
    </row>
    <row r="26" spans="2:16">
      <c r="B26" s="85"/>
      <c r="P26" s="95"/>
    </row>
    <row r="27" spans="2:16">
      <c r="B27" s="85"/>
      <c r="P27" s="95"/>
    </row>
    <row r="28" spans="2:16">
      <c r="B28" s="85"/>
      <c r="P28" s="95"/>
    </row>
    <row r="29" spans="2:16">
      <c r="B29" s="85"/>
      <c r="P29" s="95"/>
    </row>
    <row r="30" spans="2:16">
      <c r="B30" s="85"/>
      <c r="P30" s="95"/>
    </row>
    <row r="31" spans="2:16">
      <c r="B31" s="85"/>
      <c r="P31" s="95"/>
    </row>
    <row r="32" spans="2:16">
      <c r="B32" s="85"/>
      <c r="P32" s="95"/>
    </row>
    <row r="33" spans="2:16">
      <c r="B33" s="85"/>
      <c r="P33" s="95"/>
    </row>
    <row r="34" spans="2:16">
      <c r="B34" s="85"/>
      <c r="P34" s="95"/>
    </row>
    <row r="35" spans="2:16">
      <c r="B35" s="85"/>
      <c r="P35" s="95"/>
    </row>
    <row r="36" spans="2:16">
      <c r="B36" s="85"/>
      <c r="P36" s="95"/>
    </row>
    <row r="37" spans="2:16">
      <c r="B37" s="85"/>
      <c r="P37" s="95"/>
    </row>
    <row r="38" spans="2:16">
      <c r="B38" s="85"/>
      <c r="P38" s="95"/>
    </row>
    <row r="39" spans="2:16">
      <c r="B39" s="85"/>
      <c r="P39" s="95"/>
    </row>
    <row r="40" spans="2:16">
      <c r="B40" s="85"/>
      <c r="P40" s="95"/>
    </row>
    <row r="41" spans="2:16">
      <c r="B41" s="85"/>
      <c r="P41" s="95"/>
    </row>
    <row r="42" spans="2:16">
      <c r="B42" s="85"/>
      <c r="P42" s="95"/>
    </row>
    <row r="43" spans="2:16">
      <c r="B43" s="85"/>
      <c r="P43" s="95"/>
    </row>
    <row r="44" spans="2:16">
      <c r="B44" s="85"/>
      <c r="P44" s="95"/>
    </row>
    <row r="45" spans="2:16">
      <c r="B45" s="85"/>
      <c r="P45" s="95"/>
    </row>
    <row r="46" spans="2:16">
      <c r="B46" s="85"/>
      <c r="P46" s="95"/>
    </row>
    <row r="47" spans="2:16">
      <c r="B47" s="85"/>
      <c r="P47" s="95"/>
    </row>
    <row r="48" spans="2:16">
      <c r="B48" s="85"/>
      <c r="P48" s="95"/>
    </row>
    <row r="49" spans="2:16">
      <c r="B49" s="85"/>
      <c r="P49" s="95"/>
    </row>
    <row r="50" spans="2:16">
      <c r="B50" s="85"/>
      <c r="P50" s="95"/>
    </row>
    <row r="51" spans="2:16">
      <c r="B51" s="85"/>
      <c r="P51" s="95"/>
    </row>
    <row r="52" spans="2:16">
      <c r="B52" s="85"/>
      <c r="P52" s="95"/>
    </row>
    <row r="53" spans="2:16">
      <c r="B53" s="85"/>
      <c r="P53" s="95"/>
    </row>
    <row r="54" spans="2:16">
      <c r="B54" s="85"/>
      <c r="P54" s="95"/>
    </row>
    <row r="55" spans="2:16">
      <c r="B55" s="85"/>
      <c r="P55" s="95"/>
    </row>
    <row r="56" spans="2:16">
      <c r="B56" s="85"/>
      <c r="P56" s="95"/>
    </row>
    <row r="57" spans="2:16">
      <c r="B57" s="85"/>
      <c r="P57" s="95"/>
    </row>
    <row r="58" spans="2:16">
      <c r="B58" s="85"/>
      <c r="P58" s="95"/>
    </row>
    <row r="59" spans="2:16">
      <c r="B59" s="85"/>
      <c r="P59" s="95"/>
    </row>
    <row r="60" spans="2:16">
      <c r="B60" s="85"/>
      <c r="P60" s="95"/>
    </row>
    <row r="61" spans="2:16">
      <c r="B61" s="85"/>
      <c r="P61" s="95"/>
    </row>
    <row r="62" spans="2:16">
      <c r="B62" s="85"/>
      <c r="P62" s="95"/>
    </row>
    <row r="63" spans="2:16">
      <c r="B63" s="85"/>
      <c r="P63" s="95"/>
    </row>
    <row r="64" spans="2:16">
      <c r="B64" s="85"/>
      <c r="P64" s="95"/>
    </row>
    <row r="65" spans="2:16">
      <c r="B65" s="85"/>
      <c r="P65" s="95"/>
    </row>
    <row r="66" spans="2:16">
      <c r="B66" s="85"/>
      <c r="P66" s="95"/>
    </row>
    <row r="67" spans="2:16">
      <c r="B67" s="85"/>
      <c r="P67" s="95"/>
    </row>
    <row r="68" spans="2:16">
      <c r="B68" s="85"/>
      <c r="P68" s="95"/>
    </row>
    <row r="69" spans="2:16">
      <c r="B69" s="85"/>
      <c r="P69" s="95"/>
    </row>
    <row r="70" spans="2:16">
      <c r="B70" s="85"/>
      <c r="P70" s="95"/>
    </row>
    <row r="71" spans="2:16">
      <c r="B71" s="85"/>
      <c r="P71" s="95"/>
    </row>
    <row r="72" spans="2:16">
      <c r="B72" s="85"/>
      <c r="P72" s="95"/>
    </row>
    <row r="73" spans="2:16">
      <c r="B73" s="85"/>
      <c r="P73" s="95"/>
    </row>
    <row r="74" spans="2:16">
      <c r="B74" s="85"/>
      <c r="P74" s="95"/>
    </row>
    <row r="75" spans="2:16">
      <c r="B75" s="85"/>
      <c r="P75" s="95"/>
    </row>
    <row r="76" spans="2:16">
      <c r="B76" s="85"/>
      <c r="P76" s="95"/>
    </row>
    <row r="77" spans="2:16">
      <c r="B77" s="85"/>
      <c r="P77" s="95"/>
    </row>
    <row r="78" spans="2:16">
      <c r="B78" s="85"/>
      <c r="P78" s="95"/>
    </row>
    <row r="79" spans="2:16">
      <c r="B79" s="85"/>
      <c r="P79" s="95"/>
    </row>
    <row r="80" spans="2:16">
      <c r="B80" s="85"/>
      <c r="P80" s="95"/>
    </row>
    <row r="81" spans="2:16">
      <c r="B81" s="85"/>
      <c r="P81" s="95"/>
    </row>
    <row r="82" spans="2:16">
      <c r="B82" s="85"/>
      <c r="P82" s="95"/>
    </row>
    <row r="83" spans="2:16">
      <c r="B83" s="85"/>
      <c r="P83" s="95"/>
    </row>
    <row r="84" spans="2:16">
      <c r="B84" s="92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4"/>
    </row>
  </sheetData>
  <phoneticPr fontId="4"/>
  <pageMargins left="0.47244094488188981" right="0.23622047244094491" top="0.43307086614173229" bottom="0.31496062992125984" header="0.31496062992125984" footer="0.19685039370078741"/>
  <pageSetup paperSize="9" scale="75" orientation="portrait" r:id="rId1"/>
  <headerFooter>
    <oddHeader>&amp;R&amp;"ＭＳ 明朝,標準"&amp;12 2-1.医療費の状況</oddHead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:A2"/>
  <sheetViews>
    <sheetView showGridLines="0" zoomScaleNormal="100" zoomScaleSheetLayoutView="100" workbookViewId="0"/>
  </sheetViews>
  <sheetFormatPr defaultColWidth="9" defaultRowHeight="13.5"/>
  <cols>
    <col min="1" max="1" width="4.625" style="2" customWidth="1"/>
    <col min="2" max="2" width="3.625" style="2" customWidth="1"/>
    <col min="3" max="3" width="9.625" style="2" customWidth="1"/>
    <col min="4" max="9" width="13.125" style="2" customWidth="1"/>
    <col min="10" max="12" width="20.625" style="2" customWidth="1"/>
    <col min="13" max="13" width="6.625" style="2" customWidth="1"/>
    <col min="14" max="16384" width="9" style="2"/>
  </cols>
  <sheetData>
    <row r="1" spans="1:1" ht="16.5" customHeight="1">
      <c r="A1" s="2" t="s">
        <v>118</v>
      </c>
    </row>
    <row r="2" spans="1:1" ht="16.5" customHeight="1">
      <c r="A2" s="2" t="s">
        <v>117</v>
      </c>
    </row>
  </sheetData>
  <phoneticPr fontId="4"/>
  <pageMargins left="0.70866141732283472" right="0.43307086614173229" top="0.74803149606299213" bottom="0.74803149606299213" header="0.31496062992125984" footer="0.31496062992125984"/>
  <pageSetup paperSize="9" scale="75" fitToHeight="0" orientation="portrait" r:id="rId1"/>
  <headerFooter>
    <oddHeader>&amp;R&amp;"ＭＳ 明朝,標準"&amp;12 2-1.医療費の状況</oddHead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:P84"/>
  <sheetViews>
    <sheetView showGridLines="0" zoomScaleNormal="100" zoomScaleSheetLayoutView="100" workbookViewId="0"/>
  </sheetViews>
  <sheetFormatPr defaultColWidth="9" defaultRowHeight="13.5"/>
  <cols>
    <col min="1" max="1" width="4.625" style="81" customWidth="1"/>
    <col min="2" max="2" width="2.125" style="81" customWidth="1"/>
    <col min="3" max="3" width="8.375" style="81" customWidth="1"/>
    <col min="4" max="4" width="11.625" style="81" customWidth="1"/>
    <col min="5" max="5" width="5.5" style="81" bestFit="1" customWidth="1"/>
    <col min="6" max="6" width="11.625" style="81" customWidth="1"/>
    <col min="7" max="7" width="5.5" style="81" customWidth="1"/>
    <col min="8" max="16" width="8.875" style="81" customWidth="1"/>
    <col min="17" max="17" width="2" style="3" customWidth="1"/>
    <col min="18" max="16384" width="9" style="3"/>
  </cols>
  <sheetData>
    <row r="1" spans="1:16">
      <c r="A1" s="81" t="s">
        <v>162</v>
      </c>
    </row>
    <row r="2" spans="1:16">
      <c r="A2" s="81" t="s">
        <v>165</v>
      </c>
    </row>
    <row r="4" spans="1:16" ht="13.5" customHeight="1">
      <c r="B4" s="82"/>
      <c r="C4" s="83"/>
      <c r="D4" s="83"/>
      <c r="E4" s="83"/>
      <c r="F4" s="83"/>
      <c r="G4" s="84"/>
    </row>
    <row r="5" spans="1:16" ht="13.5" customHeight="1">
      <c r="B5" s="85"/>
      <c r="C5" s="86"/>
      <c r="D5" s="108">
        <v>1004880</v>
      </c>
      <c r="E5" s="72" t="s">
        <v>174</v>
      </c>
      <c r="F5" s="108">
        <v>1059100</v>
      </c>
      <c r="G5" s="87" t="s">
        <v>175</v>
      </c>
    </row>
    <row r="6" spans="1:16">
      <c r="B6" s="85"/>
      <c r="D6" s="106"/>
      <c r="E6" s="72"/>
      <c r="F6" s="106"/>
      <c r="G6" s="87"/>
    </row>
    <row r="7" spans="1:16">
      <c r="B7" s="85"/>
      <c r="C7" s="88"/>
      <c r="D7" s="106">
        <v>950660</v>
      </c>
      <c r="E7" s="72" t="s">
        <v>174</v>
      </c>
      <c r="F7" s="108">
        <v>1004880</v>
      </c>
      <c r="G7" s="87" t="s">
        <v>176</v>
      </c>
    </row>
    <row r="8" spans="1:16">
      <c r="B8" s="85"/>
      <c r="D8" s="106"/>
      <c r="E8" s="72"/>
      <c r="F8" s="106"/>
      <c r="G8" s="87"/>
    </row>
    <row r="9" spans="1:16">
      <c r="B9" s="85"/>
      <c r="C9" s="89"/>
      <c r="D9" s="106">
        <v>896440</v>
      </c>
      <c r="E9" s="72" t="s">
        <v>174</v>
      </c>
      <c r="F9" s="106">
        <v>950660</v>
      </c>
      <c r="G9" s="87" t="s">
        <v>176</v>
      </c>
    </row>
    <row r="10" spans="1:16">
      <c r="B10" s="85"/>
      <c r="D10" s="106"/>
      <c r="E10" s="72"/>
      <c r="F10" s="106"/>
      <c r="G10" s="87"/>
    </row>
    <row r="11" spans="1:16">
      <c r="B11" s="85"/>
      <c r="C11" s="90"/>
      <c r="D11" s="106">
        <v>842220</v>
      </c>
      <c r="E11" s="72" t="s">
        <v>174</v>
      </c>
      <c r="F11" s="106">
        <v>896440</v>
      </c>
      <c r="G11" s="87" t="s">
        <v>176</v>
      </c>
    </row>
    <row r="12" spans="1:16">
      <c r="B12" s="85"/>
      <c r="D12" s="106"/>
      <c r="E12" s="72"/>
      <c r="F12" s="106"/>
      <c r="G12" s="87"/>
    </row>
    <row r="13" spans="1:16">
      <c r="B13" s="85"/>
      <c r="C13" s="91"/>
      <c r="D13" s="106">
        <v>788000</v>
      </c>
      <c r="E13" s="72" t="s">
        <v>174</v>
      </c>
      <c r="F13" s="106">
        <v>842220</v>
      </c>
      <c r="G13" s="87" t="s">
        <v>176</v>
      </c>
    </row>
    <row r="14" spans="1:16">
      <c r="B14" s="92"/>
      <c r="C14" s="93"/>
      <c r="D14" s="93"/>
      <c r="E14" s="93"/>
      <c r="F14" s="93"/>
      <c r="G14" s="94"/>
    </row>
    <row r="16" spans="1:16">
      <c r="B16" s="82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4"/>
    </row>
    <row r="17" spans="2:16">
      <c r="B17" s="85"/>
      <c r="P17" s="95"/>
    </row>
    <row r="18" spans="2:16">
      <c r="B18" s="85"/>
      <c r="P18" s="95"/>
    </row>
    <row r="19" spans="2:16">
      <c r="B19" s="85"/>
      <c r="P19" s="95"/>
    </row>
    <row r="20" spans="2:16">
      <c r="B20" s="85"/>
      <c r="P20" s="95"/>
    </row>
    <row r="21" spans="2:16">
      <c r="B21" s="85"/>
      <c r="P21" s="95"/>
    </row>
    <row r="22" spans="2:16">
      <c r="B22" s="85"/>
      <c r="P22" s="95"/>
    </row>
    <row r="23" spans="2:16">
      <c r="B23" s="85"/>
      <c r="P23" s="95"/>
    </row>
    <row r="24" spans="2:16">
      <c r="B24" s="85"/>
      <c r="P24" s="95"/>
    </row>
    <row r="25" spans="2:16">
      <c r="B25" s="85"/>
      <c r="P25" s="95"/>
    </row>
    <row r="26" spans="2:16">
      <c r="B26" s="85"/>
      <c r="P26" s="95"/>
    </row>
    <row r="27" spans="2:16">
      <c r="B27" s="85"/>
      <c r="P27" s="95"/>
    </row>
    <row r="28" spans="2:16">
      <c r="B28" s="85"/>
      <c r="P28" s="95"/>
    </row>
    <row r="29" spans="2:16">
      <c r="B29" s="85"/>
      <c r="P29" s="95"/>
    </row>
    <row r="30" spans="2:16">
      <c r="B30" s="85"/>
      <c r="P30" s="95"/>
    </row>
    <row r="31" spans="2:16">
      <c r="B31" s="85"/>
      <c r="P31" s="95"/>
    </row>
    <row r="32" spans="2:16">
      <c r="B32" s="85"/>
      <c r="P32" s="95"/>
    </row>
    <row r="33" spans="2:16">
      <c r="B33" s="85"/>
      <c r="P33" s="95"/>
    </row>
    <row r="34" spans="2:16">
      <c r="B34" s="85"/>
      <c r="P34" s="95"/>
    </row>
    <row r="35" spans="2:16">
      <c r="B35" s="85"/>
      <c r="P35" s="95"/>
    </row>
    <row r="36" spans="2:16">
      <c r="B36" s="85"/>
      <c r="P36" s="95"/>
    </row>
    <row r="37" spans="2:16">
      <c r="B37" s="85"/>
      <c r="P37" s="95"/>
    </row>
    <row r="38" spans="2:16">
      <c r="B38" s="85"/>
      <c r="P38" s="95"/>
    </row>
    <row r="39" spans="2:16">
      <c r="B39" s="85"/>
      <c r="P39" s="95"/>
    </row>
    <row r="40" spans="2:16">
      <c r="B40" s="85"/>
      <c r="P40" s="95"/>
    </row>
    <row r="41" spans="2:16">
      <c r="B41" s="85"/>
      <c r="P41" s="95"/>
    </row>
    <row r="42" spans="2:16">
      <c r="B42" s="85"/>
      <c r="P42" s="95"/>
    </row>
    <row r="43" spans="2:16">
      <c r="B43" s="85"/>
      <c r="P43" s="95"/>
    </row>
    <row r="44" spans="2:16">
      <c r="B44" s="85"/>
      <c r="P44" s="95"/>
    </row>
    <row r="45" spans="2:16">
      <c r="B45" s="85"/>
      <c r="P45" s="95"/>
    </row>
    <row r="46" spans="2:16">
      <c r="B46" s="85"/>
      <c r="P46" s="95"/>
    </row>
    <row r="47" spans="2:16">
      <c r="B47" s="85"/>
      <c r="P47" s="95"/>
    </row>
    <row r="48" spans="2:16">
      <c r="B48" s="85"/>
      <c r="P48" s="95"/>
    </row>
    <row r="49" spans="2:16">
      <c r="B49" s="85"/>
      <c r="P49" s="95"/>
    </row>
    <row r="50" spans="2:16">
      <c r="B50" s="85"/>
      <c r="P50" s="95"/>
    </row>
    <row r="51" spans="2:16">
      <c r="B51" s="85"/>
      <c r="P51" s="95"/>
    </row>
    <row r="52" spans="2:16">
      <c r="B52" s="85"/>
      <c r="P52" s="95"/>
    </row>
    <row r="53" spans="2:16">
      <c r="B53" s="85"/>
      <c r="P53" s="95"/>
    </row>
    <row r="54" spans="2:16">
      <c r="B54" s="85"/>
      <c r="P54" s="95"/>
    </row>
    <row r="55" spans="2:16">
      <c r="B55" s="85"/>
      <c r="P55" s="95"/>
    </row>
    <row r="56" spans="2:16">
      <c r="B56" s="85"/>
      <c r="P56" s="95"/>
    </row>
    <row r="57" spans="2:16">
      <c r="B57" s="85"/>
      <c r="P57" s="95"/>
    </row>
    <row r="58" spans="2:16">
      <c r="B58" s="85"/>
      <c r="P58" s="95"/>
    </row>
    <row r="59" spans="2:16">
      <c r="B59" s="85"/>
      <c r="P59" s="95"/>
    </row>
    <row r="60" spans="2:16">
      <c r="B60" s="85"/>
      <c r="P60" s="95"/>
    </row>
    <row r="61" spans="2:16">
      <c r="B61" s="85"/>
      <c r="P61" s="95"/>
    </row>
    <row r="62" spans="2:16">
      <c r="B62" s="85"/>
      <c r="P62" s="95"/>
    </row>
    <row r="63" spans="2:16">
      <c r="B63" s="85"/>
      <c r="P63" s="95"/>
    </row>
    <row r="64" spans="2:16">
      <c r="B64" s="85"/>
      <c r="P64" s="95"/>
    </row>
    <row r="65" spans="2:16">
      <c r="B65" s="85"/>
      <c r="P65" s="95"/>
    </row>
    <row r="66" spans="2:16">
      <c r="B66" s="85"/>
      <c r="P66" s="95"/>
    </row>
    <row r="67" spans="2:16">
      <c r="B67" s="85"/>
      <c r="P67" s="95"/>
    </row>
    <row r="68" spans="2:16">
      <c r="B68" s="85"/>
      <c r="P68" s="95"/>
    </row>
    <row r="69" spans="2:16">
      <c r="B69" s="85"/>
      <c r="P69" s="95"/>
    </row>
    <row r="70" spans="2:16">
      <c r="B70" s="85"/>
      <c r="P70" s="95"/>
    </row>
    <row r="71" spans="2:16">
      <c r="B71" s="85"/>
      <c r="P71" s="95"/>
    </row>
    <row r="72" spans="2:16">
      <c r="B72" s="85"/>
      <c r="P72" s="95"/>
    </row>
    <row r="73" spans="2:16">
      <c r="B73" s="85"/>
      <c r="P73" s="95"/>
    </row>
    <row r="74" spans="2:16">
      <c r="B74" s="85"/>
      <c r="P74" s="95"/>
    </row>
    <row r="75" spans="2:16">
      <c r="B75" s="85"/>
      <c r="P75" s="95"/>
    </row>
    <row r="76" spans="2:16">
      <c r="B76" s="85"/>
      <c r="P76" s="95"/>
    </row>
    <row r="77" spans="2:16">
      <c r="B77" s="85"/>
      <c r="P77" s="95"/>
    </row>
    <row r="78" spans="2:16">
      <c r="B78" s="85"/>
      <c r="P78" s="95"/>
    </row>
    <row r="79" spans="2:16">
      <c r="B79" s="85"/>
      <c r="P79" s="95"/>
    </row>
    <row r="80" spans="2:16">
      <c r="B80" s="85"/>
      <c r="P80" s="95"/>
    </row>
    <row r="81" spans="2:16">
      <c r="B81" s="85"/>
      <c r="P81" s="95"/>
    </row>
    <row r="82" spans="2:16">
      <c r="B82" s="85"/>
      <c r="P82" s="95"/>
    </row>
    <row r="83" spans="2:16">
      <c r="B83" s="85"/>
      <c r="P83" s="95"/>
    </row>
    <row r="84" spans="2:16">
      <c r="B84" s="92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4"/>
    </row>
  </sheetData>
  <phoneticPr fontId="4"/>
  <pageMargins left="0.47244094488188981" right="0.23622047244094491" top="0.43307086614173229" bottom="0.31496062992125984" header="0.31496062992125984" footer="0.19685039370078741"/>
  <pageSetup paperSize="9" scale="75" orientation="portrait" r:id="rId1"/>
  <headerFooter>
    <oddHeader>&amp;R&amp;"ＭＳ 明朝,標準"&amp;12 2-1.医療費の状況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J14"/>
  <sheetViews>
    <sheetView showGridLines="0" zoomScaleNormal="100" zoomScaleSheetLayoutView="100" workbookViewId="0"/>
  </sheetViews>
  <sheetFormatPr defaultColWidth="9" defaultRowHeight="13.5"/>
  <cols>
    <col min="1" max="1" width="4.5" style="3" customWidth="1"/>
    <col min="2" max="2" width="3.625" style="3" customWidth="1"/>
    <col min="3" max="3" width="11.625" style="3" customWidth="1"/>
    <col min="4" max="15" width="8.625" style="3" customWidth="1"/>
    <col min="16" max="17" width="9" style="3"/>
    <col min="18" max="18" width="11.375" style="3" bestFit="1" customWidth="1"/>
    <col min="19" max="19" width="10" style="3" customWidth="1"/>
    <col min="20" max="20" width="11.375" style="3" bestFit="1" customWidth="1"/>
    <col min="21" max="21" width="9.25" style="3" bestFit="1" customWidth="1"/>
    <col min="22" max="22" width="11.375" style="3" bestFit="1" customWidth="1"/>
    <col min="23" max="23" width="10" style="3" bestFit="1" customWidth="1"/>
    <col min="24" max="24" width="11.375" style="3" bestFit="1" customWidth="1"/>
    <col min="25" max="25" width="9.125" style="3" bestFit="1" customWidth="1"/>
    <col min="26" max="26" width="9.125" style="3" customWidth="1"/>
    <col min="27" max="27" width="11.375" style="3" bestFit="1" customWidth="1"/>
    <col min="28" max="28" width="9.125" style="3" bestFit="1" customWidth="1"/>
    <col min="29" max="29" width="9.125" style="3" customWidth="1"/>
    <col min="30" max="30" width="9" style="3"/>
    <col min="31" max="31" width="9.5" style="3" bestFit="1" customWidth="1"/>
    <col min="32" max="32" width="9.125" style="3" bestFit="1" customWidth="1"/>
    <col min="33" max="33" width="9.5" style="3" bestFit="1" customWidth="1"/>
    <col min="34" max="36" width="9.125" style="3" bestFit="1" customWidth="1"/>
    <col min="37" max="16384" width="9" style="3"/>
  </cols>
  <sheetData>
    <row r="1" spans="1:36" ht="16.5" customHeight="1">
      <c r="A1" s="2" t="s">
        <v>126</v>
      </c>
    </row>
    <row r="2" spans="1:36" ht="16.5" customHeight="1">
      <c r="A2" s="4" t="s">
        <v>127</v>
      </c>
    </row>
    <row r="3" spans="1:36" ht="16.5" customHeight="1">
      <c r="B3" s="147"/>
      <c r="C3" s="147" t="s">
        <v>111</v>
      </c>
      <c r="D3" s="5" t="s">
        <v>66</v>
      </c>
      <c r="E3" s="147" t="s">
        <v>67</v>
      </c>
      <c r="F3" s="147"/>
      <c r="G3" s="147"/>
      <c r="H3" s="147"/>
      <c r="I3" s="5" t="s">
        <v>68</v>
      </c>
      <c r="J3" s="5" t="s">
        <v>69</v>
      </c>
      <c r="K3" s="5" t="s">
        <v>70</v>
      </c>
      <c r="L3" s="5" t="s">
        <v>71</v>
      </c>
      <c r="M3" s="5" t="s">
        <v>72</v>
      </c>
      <c r="N3" s="5" t="s">
        <v>73</v>
      </c>
      <c r="O3" s="5" t="s">
        <v>74</v>
      </c>
      <c r="R3" s="3" t="s">
        <v>149</v>
      </c>
    </row>
    <row r="4" spans="1:36" ht="26.25" customHeight="1">
      <c r="B4" s="147"/>
      <c r="C4" s="147"/>
      <c r="D4" s="142" t="s">
        <v>75</v>
      </c>
      <c r="E4" s="148" t="s">
        <v>76</v>
      </c>
      <c r="F4" s="149"/>
      <c r="G4" s="149"/>
      <c r="H4" s="150"/>
      <c r="I4" s="142" t="s">
        <v>77</v>
      </c>
      <c r="J4" s="142" t="s">
        <v>141</v>
      </c>
      <c r="K4" s="140" t="s">
        <v>142</v>
      </c>
      <c r="L4" s="140" t="s">
        <v>116</v>
      </c>
      <c r="M4" s="140" t="s">
        <v>143</v>
      </c>
      <c r="N4" s="140" t="s">
        <v>115</v>
      </c>
      <c r="O4" s="140" t="s">
        <v>170</v>
      </c>
      <c r="R4" s="153" t="s">
        <v>114</v>
      </c>
      <c r="S4" s="154"/>
      <c r="T4" s="157" t="s">
        <v>113</v>
      </c>
      <c r="U4" s="158"/>
      <c r="V4" s="153" t="s">
        <v>112</v>
      </c>
      <c r="W4" s="154"/>
      <c r="X4" s="163" t="s">
        <v>88</v>
      </c>
      <c r="Y4" s="163"/>
      <c r="Z4" s="163"/>
      <c r="AA4" s="163" t="s">
        <v>173</v>
      </c>
      <c r="AB4" s="163"/>
      <c r="AC4" s="163"/>
      <c r="AD4" s="35"/>
      <c r="AE4" s="166" t="s">
        <v>78</v>
      </c>
      <c r="AF4" s="166" t="s">
        <v>79</v>
      </c>
      <c r="AG4" s="166" t="s">
        <v>80</v>
      </c>
      <c r="AH4" s="166" t="s">
        <v>86</v>
      </c>
      <c r="AI4" s="167" t="s">
        <v>173</v>
      </c>
      <c r="AJ4" s="164"/>
    </row>
    <row r="5" spans="1:36" ht="26.25" customHeight="1">
      <c r="B5" s="147"/>
      <c r="C5" s="147"/>
      <c r="D5" s="143"/>
      <c r="E5" s="6" t="s">
        <v>81</v>
      </c>
      <c r="F5" s="7" t="s">
        <v>82</v>
      </c>
      <c r="G5" s="8" t="s">
        <v>83</v>
      </c>
      <c r="H5" s="9" t="s">
        <v>84</v>
      </c>
      <c r="I5" s="143"/>
      <c r="J5" s="143"/>
      <c r="K5" s="141"/>
      <c r="L5" s="141"/>
      <c r="M5" s="141"/>
      <c r="N5" s="141"/>
      <c r="O5" s="141"/>
      <c r="R5" s="155"/>
      <c r="S5" s="156"/>
      <c r="T5" s="159"/>
      <c r="U5" s="160"/>
      <c r="V5" s="161"/>
      <c r="W5" s="162"/>
      <c r="X5" s="163"/>
      <c r="Y5" s="163"/>
      <c r="Z5" s="163"/>
      <c r="AA5" s="163"/>
      <c r="AB5" s="163"/>
      <c r="AC5" s="163"/>
      <c r="AD5" s="35"/>
      <c r="AE5" s="166"/>
      <c r="AF5" s="166"/>
      <c r="AG5" s="166"/>
      <c r="AH5" s="166"/>
      <c r="AI5" s="168"/>
      <c r="AJ5" s="165"/>
    </row>
    <row r="6" spans="1:36">
      <c r="B6" s="10">
        <v>1</v>
      </c>
      <c r="C6" s="33" t="s">
        <v>1</v>
      </c>
      <c r="D6" s="116">
        <v>146860</v>
      </c>
      <c r="E6" s="117">
        <v>2347816</v>
      </c>
      <c r="F6" s="118">
        <v>101294</v>
      </c>
      <c r="G6" s="119">
        <v>1511549</v>
      </c>
      <c r="H6" s="11">
        <f t="shared" ref="H6:H13" si="0">SUM(E6:G6)</f>
        <v>3960659</v>
      </c>
      <c r="I6" s="116">
        <v>122569851440</v>
      </c>
      <c r="J6" s="116">
        <v>138549</v>
      </c>
      <c r="K6" s="12">
        <f>IFERROR(I6/D6,0)</f>
        <v>834603.3735530437</v>
      </c>
      <c r="L6" s="12">
        <f>IFERROR(I6/H6,0)</f>
        <v>30946.832696276047</v>
      </c>
      <c r="M6" s="12">
        <f>IFERROR(I6/J6,0)</f>
        <v>884667.88962749636</v>
      </c>
      <c r="N6" s="13">
        <f>IFERROR(H6/D6,0)</f>
        <v>26.968943211221571</v>
      </c>
      <c r="O6" s="14">
        <f>IFERROR(J6/D6,0)</f>
        <v>0.9434086885469154</v>
      </c>
      <c r="R6" s="15" t="str">
        <f t="shared" ref="R6:R13" si="1">INDEX($C$6:$C$13,MATCH(S6,K$6:K$13,0))</f>
        <v>泉州医療圏</v>
      </c>
      <c r="S6" s="16">
        <f t="shared" ref="S6:S13" si="2">LARGE(K$6:K$13,ROW(A1))</f>
        <v>917936.29510987306</v>
      </c>
      <c r="T6" s="15" t="str">
        <f t="shared" ref="T6:T13" si="3">INDEX($C$6:$C$13,MATCH(U6,L$6:L$13,0))</f>
        <v>泉州医療圏</v>
      </c>
      <c r="U6" s="16">
        <f t="shared" ref="U6:U13" si="4">LARGE(L$6:L$13,ROW(A1))</f>
        <v>37240.817260710959</v>
      </c>
      <c r="V6" s="15" t="str">
        <f t="shared" ref="V6:V13" si="5">INDEX($C$6:$C$13,MATCH(W6,M$6:M$13,0))</f>
        <v>大阪市医療圏</v>
      </c>
      <c r="W6" s="16">
        <f t="shared" ref="W6:W13" si="6">LARGE(M$6:M$13,ROW(A1))</f>
        <v>989046.21982991544</v>
      </c>
      <c r="X6" s="15" t="str">
        <f t="shared" ref="X6:X13" si="7">INDEX($C$6:$C$13,MATCH(Y6,N$6:N$13,0))</f>
        <v>豊能医療圏</v>
      </c>
      <c r="Y6" s="17">
        <f>LARGE(N$6:N$13,ROW(A1))</f>
        <v>26.968943211221571</v>
      </c>
      <c r="Z6" s="129">
        <f>ROUND(Y6,1)</f>
        <v>27</v>
      </c>
      <c r="AA6" s="130" t="str">
        <f t="shared" ref="AA6:AA13" si="8">INDEX($C$6:$C$13,MATCH(AB6,O$6:O$13,0))</f>
        <v>泉州医療圏</v>
      </c>
      <c r="AB6" s="131">
        <f t="shared" ref="AB6:AB13" si="9">LARGE(O$6:O$13,ROW(A1))</f>
        <v>0.95047972763850197</v>
      </c>
      <c r="AC6" s="133">
        <f>ROUND(AB6,3)</f>
        <v>0.95</v>
      </c>
      <c r="AE6" s="47">
        <f>$K$14</f>
        <v>882614.31964306522</v>
      </c>
      <c r="AF6" s="47">
        <f>$L$14</f>
        <v>33813.295527649447</v>
      </c>
      <c r="AG6" s="47">
        <f>$M$14</f>
        <v>927305.638818949</v>
      </c>
      <c r="AH6" s="48">
        <f>ROUND($N$14,1)</f>
        <v>26.1</v>
      </c>
      <c r="AI6" s="49">
        <f>ROUND($O$14,3)</f>
        <v>0.95199999999999996</v>
      </c>
      <c r="AJ6" s="50">
        <v>0</v>
      </c>
    </row>
    <row r="7" spans="1:36">
      <c r="B7" s="10">
        <v>2</v>
      </c>
      <c r="C7" s="33" t="s">
        <v>8</v>
      </c>
      <c r="D7" s="116">
        <v>109325</v>
      </c>
      <c r="E7" s="117">
        <v>1633549</v>
      </c>
      <c r="F7" s="118">
        <v>83128</v>
      </c>
      <c r="G7" s="119">
        <v>1143082</v>
      </c>
      <c r="H7" s="11">
        <f t="shared" si="0"/>
        <v>2859759</v>
      </c>
      <c r="I7" s="116">
        <v>94910074100</v>
      </c>
      <c r="J7" s="116">
        <v>103747</v>
      </c>
      <c r="K7" s="12">
        <f t="shared" ref="K7:K13" si="10">IFERROR(I7/D7,0)</f>
        <v>868146.11571003892</v>
      </c>
      <c r="L7" s="12">
        <f t="shared" ref="L7:L14" si="11">IFERROR(I7/H7,0)</f>
        <v>33188.137217157113</v>
      </c>
      <c r="M7" s="12">
        <f t="shared" ref="M7:M14" si="12">IFERROR(I7/J7,0)</f>
        <v>914822.34763414843</v>
      </c>
      <c r="N7" s="13">
        <f t="shared" ref="N7:N14" si="13">IFERROR(H7/D7,0)</f>
        <v>26.158326091927737</v>
      </c>
      <c r="O7" s="14">
        <f t="shared" ref="O7:O9" si="14">IFERROR(J7/D7,0)</f>
        <v>0.94897781843128293</v>
      </c>
      <c r="R7" s="15" t="str">
        <f t="shared" si="1"/>
        <v>大阪市医療圏</v>
      </c>
      <c r="S7" s="16">
        <f t="shared" si="2"/>
        <v>914091.42398767883</v>
      </c>
      <c r="T7" s="15" t="str">
        <f t="shared" si="3"/>
        <v>堺市医療圏</v>
      </c>
      <c r="U7" s="16">
        <f t="shared" si="4"/>
        <v>35485.841255951236</v>
      </c>
      <c r="V7" s="15" t="str">
        <f t="shared" si="5"/>
        <v>泉州医療圏</v>
      </c>
      <c r="W7" s="16">
        <f t="shared" si="6"/>
        <v>965761.04509931616</v>
      </c>
      <c r="X7" s="15" t="str">
        <f t="shared" si="7"/>
        <v>大阪市医療圏</v>
      </c>
      <c r="Y7" s="17">
        <f t="shared" ref="Y7:Y13" si="15">LARGE(N$6:N$13,ROW(A2))</f>
        <v>26.547145858502436</v>
      </c>
      <c r="Z7" s="129">
        <f t="shared" ref="Z7:Z12" si="16">ROUND(Y7,1)</f>
        <v>26.5</v>
      </c>
      <c r="AA7" s="15" t="str">
        <f t="shared" si="8"/>
        <v>南河内医療圏</v>
      </c>
      <c r="AB7" s="132">
        <f t="shared" si="9"/>
        <v>0.94919863047685205</v>
      </c>
      <c r="AC7" s="133">
        <f t="shared" ref="AC7:AC13" si="17">ROUND(AB7,3)</f>
        <v>0.94899999999999995</v>
      </c>
      <c r="AE7" s="47">
        <f t="shared" ref="AE7:AE13" si="18">$K$14</f>
        <v>882614.31964306522</v>
      </c>
      <c r="AF7" s="47">
        <f t="shared" ref="AF7:AF13" si="19">$L$14</f>
        <v>33813.295527649447</v>
      </c>
      <c r="AG7" s="47">
        <f t="shared" ref="AG7:AG13" si="20">$M$14</f>
        <v>927305.638818949</v>
      </c>
      <c r="AH7" s="48">
        <f t="shared" ref="AH7:AH13" si="21">ROUND($N$14,1)</f>
        <v>26.1</v>
      </c>
      <c r="AI7" s="49">
        <f t="shared" ref="AI7:AI13" si="22">ROUND($O$14,3)</f>
        <v>0.95199999999999996</v>
      </c>
      <c r="AJ7" s="50">
        <v>0</v>
      </c>
    </row>
    <row r="8" spans="1:36">
      <c r="B8" s="10">
        <v>3</v>
      </c>
      <c r="C8" s="34" t="s">
        <v>13</v>
      </c>
      <c r="D8" s="116">
        <v>174606</v>
      </c>
      <c r="E8" s="117">
        <v>2567509</v>
      </c>
      <c r="F8" s="118">
        <v>121288</v>
      </c>
      <c r="G8" s="119">
        <v>1638787</v>
      </c>
      <c r="H8" s="11">
        <f t="shared" si="0"/>
        <v>4327584</v>
      </c>
      <c r="I8" s="116">
        <v>144732850310</v>
      </c>
      <c r="J8" s="116">
        <v>164930</v>
      </c>
      <c r="K8" s="12">
        <f t="shared" si="10"/>
        <v>828911.0930323127</v>
      </c>
      <c r="L8" s="12">
        <f t="shared" si="11"/>
        <v>33444.261349981884</v>
      </c>
      <c r="M8" s="12">
        <f t="shared" si="12"/>
        <v>877541.07991269021</v>
      </c>
      <c r="N8" s="13">
        <f t="shared" si="13"/>
        <v>24.784852754200887</v>
      </c>
      <c r="O8" s="14">
        <f>IFERROR(J8/D8,0)</f>
        <v>0.94458380582568757</v>
      </c>
      <c r="R8" s="15" t="str">
        <f t="shared" si="1"/>
        <v>堺市医療圏</v>
      </c>
      <c r="S8" s="16">
        <f t="shared" si="2"/>
        <v>873821.72489082965</v>
      </c>
      <c r="T8" s="15" t="str">
        <f t="shared" si="3"/>
        <v>大阪市医療圏</v>
      </c>
      <c r="U8" s="16">
        <f t="shared" si="4"/>
        <v>34432.757060206401</v>
      </c>
      <c r="V8" s="15" t="str">
        <f t="shared" si="5"/>
        <v>堺市医療圏</v>
      </c>
      <c r="W8" s="16">
        <f t="shared" si="6"/>
        <v>942719.99871514842</v>
      </c>
      <c r="X8" s="15" t="str">
        <f t="shared" si="7"/>
        <v>三島医療圏</v>
      </c>
      <c r="Y8" s="17">
        <f t="shared" si="15"/>
        <v>26.158326091927737</v>
      </c>
      <c r="Z8" s="129">
        <f t="shared" si="16"/>
        <v>26.2</v>
      </c>
      <c r="AA8" s="15" t="str">
        <f t="shared" si="8"/>
        <v>三島医療圏</v>
      </c>
      <c r="AB8" s="132">
        <f t="shared" si="9"/>
        <v>0.94897781843128293</v>
      </c>
      <c r="AC8" s="133">
        <f t="shared" si="17"/>
        <v>0.94899999999999995</v>
      </c>
      <c r="AE8" s="47">
        <f t="shared" si="18"/>
        <v>882614.31964306522</v>
      </c>
      <c r="AF8" s="47">
        <f t="shared" si="19"/>
        <v>33813.295527649447</v>
      </c>
      <c r="AG8" s="47">
        <f t="shared" si="20"/>
        <v>927305.638818949</v>
      </c>
      <c r="AH8" s="48">
        <f t="shared" si="21"/>
        <v>26.1</v>
      </c>
      <c r="AI8" s="49">
        <f t="shared" si="22"/>
        <v>0.95199999999999996</v>
      </c>
      <c r="AJ8" s="50">
        <v>0</v>
      </c>
    </row>
    <row r="9" spans="1:36">
      <c r="B9" s="10">
        <v>4</v>
      </c>
      <c r="C9" s="34" t="s">
        <v>21</v>
      </c>
      <c r="D9" s="116">
        <v>125135</v>
      </c>
      <c r="E9" s="117">
        <v>1935700</v>
      </c>
      <c r="F9" s="118">
        <v>84101</v>
      </c>
      <c r="G9" s="119">
        <v>1221685</v>
      </c>
      <c r="H9" s="11">
        <f t="shared" si="0"/>
        <v>3241486</v>
      </c>
      <c r="I9" s="116">
        <v>103551609960</v>
      </c>
      <c r="J9" s="116">
        <v>118616</v>
      </c>
      <c r="K9" s="12">
        <f t="shared" si="10"/>
        <v>827519.15898829268</v>
      </c>
      <c r="L9" s="12">
        <f t="shared" si="11"/>
        <v>31945.721795497499</v>
      </c>
      <c r="M9" s="12">
        <f t="shared" si="12"/>
        <v>872998.66763337154</v>
      </c>
      <c r="N9" s="13">
        <f t="shared" si="13"/>
        <v>25.903911775282694</v>
      </c>
      <c r="O9" s="14">
        <f t="shared" si="14"/>
        <v>0.9479042633955328</v>
      </c>
      <c r="R9" s="15" t="str">
        <f t="shared" si="1"/>
        <v>三島医療圏</v>
      </c>
      <c r="S9" s="16">
        <f t="shared" si="2"/>
        <v>868146.11571003892</v>
      </c>
      <c r="T9" s="15" t="str">
        <f t="shared" si="3"/>
        <v>北河内医療圏</v>
      </c>
      <c r="U9" s="16">
        <f t="shared" si="4"/>
        <v>33444.261349981884</v>
      </c>
      <c r="V9" s="15" t="str">
        <f t="shared" si="5"/>
        <v>三島医療圏</v>
      </c>
      <c r="W9" s="16">
        <f t="shared" si="6"/>
        <v>914822.34763414843</v>
      </c>
      <c r="X9" s="15" t="str">
        <f t="shared" si="7"/>
        <v>中河内医療圏</v>
      </c>
      <c r="Y9" s="17">
        <f t="shared" si="15"/>
        <v>25.903911775282694</v>
      </c>
      <c r="Z9" s="129">
        <f t="shared" si="16"/>
        <v>25.9</v>
      </c>
      <c r="AA9" s="15" t="str">
        <f t="shared" si="8"/>
        <v>中河内医療圏</v>
      </c>
      <c r="AB9" s="132">
        <f t="shared" si="9"/>
        <v>0.9479042633955328</v>
      </c>
      <c r="AC9" s="133">
        <f t="shared" si="17"/>
        <v>0.94799999999999995</v>
      </c>
      <c r="AE9" s="47">
        <f t="shared" si="18"/>
        <v>882614.31964306522</v>
      </c>
      <c r="AF9" s="47">
        <f t="shared" si="19"/>
        <v>33813.295527649447</v>
      </c>
      <c r="AG9" s="47">
        <f t="shared" si="20"/>
        <v>927305.638818949</v>
      </c>
      <c r="AH9" s="48">
        <f t="shared" si="21"/>
        <v>26.1</v>
      </c>
      <c r="AI9" s="49">
        <f t="shared" si="22"/>
        <v>0.95199999999999996</v>
      </c>
      <c r="AJ9" s="50">
        <v>0</v>
      </c>
    </row>
    <row r="10" spans="1:36">
      <c r="B10" s="10">
        <v>5</v>
      </c>
      <c r="C10" s="34" t="s">
        <v>25</v>
      </c>
      <c r="D10" s="116">
        <v>100765</v>
      </c>
      <c r="E10" s="117">
        <v>1501885</v>
      </c>
      <c r="F10" s="118">
        <v>74687</v>
      </c>
      <c r="G10" s="119">
        <v>929970</v>
      </c>
      <c r="H10" s="11">
        <f t="shared" si="0"/>
        <v>2506542</v>
      </c>
      <c r="I10" s="116">
        <v>83546037310</v>
      </c>
      <c r="J10" s="116">
        <v>95646</v>
      </c>
      <c r="K10" s="12">
        <f t="shared" si="10"/>
        <v>829117.62328189355</v>
      </c>
      <c r="L10" s="12">
        <f t="shared" si="11"/>
        <v>33331.193855917831</v>
      </c>
      <c r="M10" s="12">
        <f t="shared" si="12"/>
        <v>873492.2245572214</v>
      </c>
      <c r="N10" s="13">
        <f t="shared" si="13"/>
        <v>24.875125291519872</v>
      </c>
      <c r="O10" s="14">
        <f>IFERROR(J10/D10,0)</f>
        <v>0.94919863047685205</v>
      </c>
      <c r="R10" s="15" t="str">
        <f t="shared" si="1"/>
        <v>豊能医療圏</v>
      </c>
      <c r="S10" s="16">
        <f t="shared" si="2"/>
        <v>834603.3735530437</v>
      </c>
      <c r="T10" s="15" t="str">
        <f t="shared" si="3"/>
        <v>南河内医療圏</v>
      </c>
      <c r="U10" s="16">
        <f t="shared" si="4"/>
        <v>33331.193855917831</v>
      </c>
      <c r="V10" s="15" t="str">
        <f t="shared" si="5"/>
        <v>豊能医療圏</v>
      </c>
      <c r="W10" s="16">
        <f t="shared" si="6"/>
        <v>884667.88962749636</v>
      </c>
      <c r="X10" s="15" t="str">
        <f t="shared" si="7"/>
        <v>南河内医療圏</v>
      </c>
      <c r="Y10" s="17">
        <f t="shared" si="15"/>
        <v>24.875125291519872</v>
      </c>
      <c r="Z10" s="129">
        <f t="shared" si="16"/>
        <v>24.9</v>
      </c>
      <c r="AA10" s="15" t="str">
        <f t="shared" si="8"/>
        <v>北河内医療圏</v>
      </c>
      <c r="AB10" s="132">
        <f t="shared" si="9"/>
        <v>0.94458380582568757</v>
      </c>
      <c r="AC10" s="133">
        <f t="shared" si="17"/>
        <v>0.94499999999999995</v>
      </c>
      <c r="AE10" s="47">
        <f t="shared" si="18"/>
        <v>882614.31964306522</v>
      </c>
      <c r="AF10" s="47">
        <f t="shared" si="19"/>
        <v>33813.295527649447</v>
      </c>
      <c r="AG10" s="47">
        <f t="shared" si="20"/>
        <v>927305.638818949</v>
      </c>
      <c r="AH10" s="48">
        <f t="shared" si="21"/>
        <v>26.1</v>
      </c>
      <c r="AI10" s="49">
        <f t="shared" si="22"/>
        <v>0.95199999999999996</v>
      </c>
      <c r="AJ10" s="50">
        <v>0</v>
      </c>
    </row>
    <row r="11" spans="1:36">
      <c r="B11" s="10">
        <v>6</v>
      </c>
      <c r="C11" s="34" t="s">
        <v>35</v>
      </c>
      <c r="D11" s="116">
        <v>125950</v>
      </c>
      <c r="E11" s="117">
        <v>1891401</v>
      </c>
      <c r="F11" s="118">
        <v>100079</v>
      </c>
      <c r="G11" s="119">
        <v>1109978</v>
      </c>
      <c r="H11" s="11">
        <f t="shared" si="0"/>
        <v>3101458</v>
      </c>
      <c r="I11" s="116">
        <v>110057846250</v>
      </c>
      <c r="J11" s="116">
        <v>116745</v>
      </c>
      <c r="K11" s="12">
        <f t="shared" si="10"/>
        <v>873821.72489082965</v>
      </c>
      <c r="L11" s="12">
        <f t="shared" si="11"/>
        <v>35485.841255951236</v>
      </c>
      <c r="M11" s="12">
        <f t="shared" si="12"/>
        <v>942719.99871514842</v>
      </c>
      <c r="N11" s="13">
        <f t="shared" si="13"/>
        <v>24.624517665740374</v>
      </c>
      <c r="O11" s="14">
        <f>IFERROR(J11/D11,0)</f>
        <v>0.9269154426359667</v>
      </c>
      <c r="R11" s="15" t="str">
        <f t="shared" si="1"/>
        <v>南河内医療圏</v>
      </c>
      <c r="S11" s="16">
        <f t="shared" si="2"/>
        <v>829117.62328189355</v>
      </c>
      <c r="T11" s="15" t="str">
        <f t="shared" si="3"/>
        <v>三島医療圏</v>
      </c>
      <c r="U11" s="16">
        <f t="shared" si="4"/>
        <v>33188.137217157113</v>
      </c>
      <c r="V11" s="15" t="str">
        <f t="shared" si="5"/>
        <v>北河内医療圏</v>
      </c>
      <c r="W11" s="16">
        <f t="shared" si="6"/>
        <v>877541.07991269021</v>
      </c>
      <c r="X11" s="15" t="str">
        <f t="shared" si="7"/>
        <v>北河内医療圏</v>
      </c>
      <c r="Y11" s="17">
        <f t="shared" si="15"/>
        <v>24.784852754200887</v>
      </c>
      <c r="Z11" s="129">
        <f t="shared" si="16"/>
        <v>24.8</v>
      </c>
      <c r="AA11" s="15" t="str">
        <f t="shared" si="8"/>
        <v>豊能医療圏</v>
      </c>
      <c r="AB11" s="132">
        <f t="shared" si="9"/>
        <v>0.9434086885469154</v>
      </c>
      <c r="AC11" s="133">
        <f t="shared" si="17"/>
        <v>0.94299999999999995</v>
      </c>
      <c r="AE11" s="47">
        <f t="shared" si="18"/>
        <v>882614.31964306522</v>
      </c>
      <c r="AF11" s="47">
        <f t="shared" si="19"/>
        <v>33813.295527649447</v>
      </c>
      <c r="AG11" s="47">
        <f t="shared" si="20"/>
        <v>927305.638818949</v>
      </c>
      <c r="AH11" s="48">
        <f t="shared" si="21"/>
        <v>26.1</v>
      </c>
      <c r="AI11" s="49">
        <f t="shared" si="22"/>
        <v>0.95199999999999996</v>
      </c>
      <c r="AJ11" s="50">
        <v>0</v>
      </c>
    </row>
    <row r="12" spans="1:36">
      <c r="B12" s="10">
        <v>7</v>
      </c>
      <c r="C12" s="34" t="s">
        <v>44</v>
      </c>
      <c r="D12" s="56">
        <v>129240</v>
      </c>
      <c r="E12" s="120">
        <v>1910239</v>
      </c>
      <c r="F12" s="121">
        <v>112105</v>
      </c>
      <c r="G12" s="122">
        <v>1163249</v>
      </c>
      <c r="H12" s="11">
        <f t="shared" si="0"/>
        <v>3185593</v>
      </c>
      <c r="I12" s="56">
        <v>118634086780</v>
      </c>
      <c r="J12" s="56">
        <v>122840</v>
      </c>
      <c r="K12" s="18">
        <f t="shared" si="10"/>
        <v>917936.29510987306</v>
      </c>
      <c r="L12" s="18">
        <f t="shared" si="11"/>
        <v>37240.817260710959</v>
      </c>
      <c r="M12" s="18">
        <f t="shared" si="12"/>
        <v>965761.04509931616</v>
      </c>
      <c r="N12" s="19">
        <f t="shared" si="13"/>
        <v>24.648661405137727</v>
      </c>
      <c r="O12" s="20">
        <f>IFERROR(J12/D12,0)</f>
        <v>0.95047972763850197</v>
      </c>
      <c r="R12" s="15" t="str">
        <f t="shared" si="1"/>
        <v>北河内医療圏</v>
      </c>
      <c r="S12" s="16">
        <f t="shared" si="2"/>
        <v>828911.0930323127</v>
      </c>
      <c r="T12" s="15" t="str">
        <f t="shared" si="3"/>
        <v>中河内医療圏</v>
      </c>
      <c r="U12" s="16">
        <f t="shared" si="4"/>
        <v>31945.721795497499</v>
      </c>
      <c r="V12" s="15" t="str">
        <f t="shared" si="5"/>
        <v>南河内医療圏</v>
      </c>
      <c r="W12" s="16">
        <f t="shared" si="6"/>
        <v>873492.2245572214</v>
      </c>
      <c r="X12" s="15" t="str">
        <f t="shared" si="7"/>
        <v>泉州医療圏</v>
      </c>
      <c r="Y12" s="17">
        <f t="shared" si="15"/>
        <v>24.648661405137727</v>
      </c>
      <c r="Z12" s="129">
        <f t="shared" si="16"/>
        <v>24.6</v>
      </c>
      <c r="AA12" s="15" t="str">
        <f t="shared" si="8"/>
        <v>堺市医療圏</v>
      </c>
      <c r="AB12" s="132">
        <f t="shared" si="9"/>
        <v>0.9269154426359667</v>
      </c>
      <c r="AC12" s="133">
        <f t="shared" si="17"/>
        <v>0.92700000000000005</v>
      </c>
      <c r="AE12" s="47">
        <f t="shared" si="18"/>
        <v>882614.31964306522</v>
      </c>
      <c r="AF12" s="47">
        <f t="shared" si="19"/>
        <v>33813.295527649447</v>
      </c>
      <c r="AG12" s="47">
        <f t="shared" si="20"/>
        <v>927305.638818949</v>
      </c>
      <c r="AH12" s="48">
        <f t="shared" si="21"/>
        <v>26.1</v>
      </c>
      <c r="AI12" s="49">
        <f t="shared" si="22"/>
        <v>0.95199999999999996</v>
      </c>
      <c r="AJ12" s="50">
        <v>0</v>
      </c>
    </row>
    <row r="13" spans="1:36" ht="14.25" thickBot="1">
      <c r="B13" s="10">
        <v>8</v>
      </c>
      <c r="C13" s="34" t="s">
        <v>57</v>
      </c>
      <c r="D13" s="123">
        <v>358409</v>
      </c>
      <c r="E13" s="124">
        <v>5661837</v>
      </c>
      <c r="F13" s="125">
        <v>274352</v>
      </c>
      <c r="G13" s="126">
        <v>3578547</v>
      </c>
      <c r="H13" s="11">
        <f t="shared" si="0"/>
        <v>9514736</v>
      </c>
      <c r="I13" s="123">
        <v>327618593180</v>
      </c>
      <c r="J13" s="123">
        <v>331247</v>
      </c>
      <c r="K13" s="21">
        <f t="shared" si="10"/>
        <v>914091.42398767883</v>
      </c>
      <c r="L13" s="21">
        <f t="shared" si="11"/>
        <v>34432.757060206401</v>
      </c>
      <c r="M13" s="21">
        <f t="shared" si="12"/>
        <v>989046.21982991544</v>
      </c>
      <c r="N13" s="22">
        <f t="shared" si="13"/>
        <v>26.547145858502436</v>
      </c>
      <c r="O13" s="23">
        <f>IFERROR(J13/D13,0)</f>
        <v>0.92421507272417824</v>
      </c>
      <c r="R13" s="15" t="str">
        <f t="shared" si="1"/>
        <v>中河内医療圏</v>
      </c>
      <c r="S13" s="16">
        <f t="shared" si="2"/>
        <v>827519.15898829268</v>
      </c>
      <c r="T13" s="15" t="str">
        <f t="shared" si="3"/>
        <v>豊能医療圏</v>
      </c>
      <c r="U13" s="16">
        <f t="shared" si="4"/>
        <v>30946.832696276047</v>
      </c>
      <c r="V13" s="15" t="str">
        <f t="shared" si="5"/>
        <v>中河内医療圏</v>
      </c>
      <c r="W13" s="16">
        <f t="shared" si="6"/>
        <v>872998.66763337154</v>
      </c>
      <c r="X13" s="15" t="str">
        <f t="shared" si="7"/>
        <v>堺市医療圏</v>
      </c>
      <c r="Y13" s="17">
        <f t="shared" si="15"/>
        <v>24.624517665740374</v>
      </c>
      <c r="Z13" s="129">
        <f>ROUND(Y13,1)</f>
        <v>24.6</v>
      </c>
      <c r="AA13" s="15" t="str">
        <f t="shared" si="8"/>
        <v>大阪市医療圏</v>
      </c>
      <c r="AB13" s="132">
        <f t="shared" si="9"/>
        <v>0.92421507272417824</v>
      </c>
      <c r="AC13" s="133">
        <f t="shared" si="17"/>
        <v>0.92400000000000004</v>
      </c>
      <c r="AE13" s="47">
        <f t="shared" si="18"/>
        <v>882614.31964306522</v>
      </c>
      <c r="AF13" s="47">
        <f t="shared" si="19"/>
        <v>33813.295527649447</v>
      </c>
      <c r="AG13" s="47">
        <f t="shared" si="20"/>
        <v>927305.638818949</v>
      </c>
      <c r="AH13" s="48">
        <f t="shared" si="21"/>
        <v>26.1</v>
      </c>
      <c r="AI13" s="49">
        <f t="shared" si="22"/>
        <v>0.95199999999999996</v>
      </c>
      <c r="AJ13" s="50">
        <v>999</v>
      </c>
    </row>
    <row r="14" spans="1:36" ht="14.25" thickTop="1">
      <c r="B14" s="151" t="s">
        <v>0</v>
      </c>
      <c r="C14" s="152"/>
      <c r="D14" s="52">
        <f>医療費!C13</f>
        <v>1252666</v>
      </c>
      <c r="E14" s="30">
        <f>SUM(E6:E13)</f>
        <v>19449936</v>
      </c>
      <c r="F14" s="53">
        <f>SUM(F6:F13)</f>
        <v>951034</v>
      </c>
      <c r="G14" s="31">
        <f>SUM(G6:G13)</f>
        <v>12296847</v>
      </c>
      <c r="H14" s="54">
        <f>SUM(H6:H13)</f>
        <v>32697817</v>
      </c>
      <c r="I14" s="54">
        <f>SUM(I6:I13)</f>
        <v>1105620949330</v>
      </c>
      <c r="J14" s="55">
        <f>医療費!I13</f>
        <v>1192294</v>
      </c>
      <c r="K14" s="54">
        <f>IFERROR(I14/D14,0)</f>
        <v>882614.31964306522</v>
      </c>
      <c r="L14" s="28">
        <f t="shared" si="11"/>
        <v>33813.295527649447</v>
      </c>
      <c r="M14" s="32">
        <f t="shared" si="12"/>
        <v>927305.638818949</v>
      </c>
      <c r="N14" s="24">
        <f t="shared" si="13"/>
        <v>26.102582013082497</v>
      </c>
      <c r="O14" s="25">
        <f>IFERROR(J14/D14,0)</f>
        <v>0.95180518989100049</v>
      </c>
    </row>
  </sheetData>
  <mergeCells count="24">
    <mergeCell ref="AJ4:AJ5"/>
    <mergeCell ref="AE4:AE5"/>
    <mergeCell ref="AF4:AF5"/>
    <mergeCell ref="AG4:AG5"/>
    <mergeCell ref="AH4:AH5"/>
    <mergeCell ref="AI4:AI5"/>
    <mergeCell ref="R4:S5"/>
    <mergeCell ref="T4:U5"/>
    <mergeCell ref="V4:W5"/>
    <mergeCell ref="X4:Z5"/>
    <mergeCell ref="AA4:AC5"/>
    <mergeCell ref="N4:N5"/>
    <mergeCell ref="O4:O5"/>
    <mergeCell ref="B3:B5"/>
    <mergeCell ref="C3:C5"/>
    <mergeCell ref="E3:H3"/>
    <mergeCell ref="D4:D5"/>
    <mergeCell ref="E4:H4"/>
    <mergeCell ref="I4:I5"/>
    <mergeCell ref="B14:C14"/>
    <mergeCell ref="J4:J5"/>
    <mergeCell ref="K4:K5"/>
    <mergeCell ref="L4:L5"/>
    <mergeCell ref="M4:M5"/>
  </mergeCells>
  <phoneticPr fontId="4"/>
  <pageMargins left="0.70866141732283472" right="0.43307086614173229" top="0.74803149606299213" bottom="0.74803149606299213" header="0.31496062992125984" footer="0.31496062992125984"/>
  <pageSetup paperSize="9" scale="74" fitToHeight="0" orientation="portrait" r:id="rId1"/>
  <headerFooter>
    <oddHeader>&amp;R&amp;"ＭＳ 明朝,標準"&amp;12 2-1.医療費の状況</oddHeader>
  </headerFooter>
  <ignoredErrors>
    <ignoredError sqref="H6:H13" formulaRange="1"/>
    <ignoredError sqref="S8:S13 U8:U13 W8:W13 Y8:Y13 AB8:AB13" emptyCellReference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/>
  <dimension ref="A1:A2"/>
  <sheetViews>
    <sheetView showGridLines="0" zoomScaleNormal="100" zoomScaleSheetLayoutView="100" workbookViewId="0"/>
  </sheetViews>
  <sheetFormatPr defaultColWidth="9" defaultRowHeight="13.5"/>
  <cols>
    <col min="1" max="1" width="4.625" style="2" customWidth="1"/>
    <col min="2" max="2" width="3.625" style="2" customWidth="1"/>
    <col min="3" max="3" width="9.625" style="2" customWidth="1"/>
    <col min="4" max="9" width="13.125" style="2" customWidth="1"/>
    <col min="10" max="12" width="20.625" style="2" customWidth="1"/>
    <col min="13" max="13" width="6.625" style="2" customWidth="1"/>
    <col min="14" max="16384" width="9" style="2"/>
  </cols>
  <sheetData>
    <row r="1" spans="1:1" ht="16.5" customHeight="1">
      <c r="A1" s="2" t="s">
        <v>139</v>
      </c>
    </row>
    <row r="2" spans="1:1" ht="16.5" customHeight="1">
      <c r="A2" s="2" t="s">
        <v>135</v>
      </c>
    </row>
  </sheetData>
  <phoneticPr fontId="4"/>
  <pageMargins left="0.70866141732283472" right="0.43307086614173229" top="0.74803149606299213" bottom="0.74803149606299213" header="0.31496062992125984" footer="0.31496062992125984"/>
  <pageSetup paperSize="9" scale="75" fitToHeight="0" orientation="portrait" r:id="rId1"/>
  <headerFooter>
    <oddHeader>&amp;R&amp;"ＭＳ 明朝,標準"&amp;12 2-1.医療費の状況</oddHead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/>
  <dimension ref="A1:P84"/>
  <sheetViews>
    <sheetView showGridLines="0" zoomScaleNormal="100" zoomScaleSheetLayoutView="100" workbookViewId="0"/>
  </sheetViews>
  <sheetFormatPr defaultColWidth="9" defaultRowHeight="13.5"/>
  <cols>
    <col min="1" max="1" width="4.625" style="81" customWidth="1"/>
    <col min="2" max="2" width="2.125" style="81" customWidth="1"/>
    <col min="3" max="3" width="8.375" style="81" customWidth="1"/>
    <col min="4" max="4" width="11.625" style="81" customWidth="1"/>
    <col min="5" max="5" width="5.5" style="81" bestFit="1" customWidth="1"/>
    <col min="6" max="6" width="11.625" style="81" customWidth="1"/>
    <col min="7" max="7" width="5.5" style="81" customWidth="1"/>
    <col min="8" max="16" width="8.875" style="81" customWidth="1"/>
    <col min="17" max="17" width="2" style="3" customWidth="1"/>
    <col min="18" max="16384" width="9" style="3"/>
  </cols>
  <sheetData>
    <row r="1" spans="1:16">
      <c r="A1" s="81" t="s">
        <v>164</v>
      </c>
      <c r="K1" s="105"/>
    </row>
    <row r="2" spans="1:16">
      <c r="A2" s="81" t="s">
        <v>165</v>
      </c>
    </row>
    <row r="4" spans="1:16" ht="13.5" customHeight="1">
      <c r="B4" s="82"/>
      <c r="C4" s="83"/>
      <c r="D4" s="83"/>
      <c r="E4" s="83"/>
      <c r="F4" s="83"/>
      <c r="G4" s="84"/>
    </row>
    <row r="5" spans="1:16" ht="13.5" customHeight="1">
      <c r="B5" s="85"/>
      <c r="C5" s="86"/>
      <c r="D5" s="107">
        <v>26.64</v>
      </c>
      <c r="E5" s="72" t="s">
        <v>174</v>
      </c>
      <c r="F5" s="107">
        <v>28.3</v>
      </c>
      <c r="G5" s="87" t="s">
        <v>175</v>
      </c>
    </row>
    <row r="6" spans="1:16">
      <c r="B6" s="85"/>
      <c r="D6" s="107"/>
      <c r="E6" s="72"/>
      <c r="F6" s="107"/>
      <c r="G6" s="87"/>
    </row>
    <row r="7" spans="1:16">
      <c r="B7" s="85"/>
      <c r="C7" s="88"/>
      <c r="D7" s="107">
        <v>24.98</v>
      </c>
      <c r="E7" s="72" t="s">
        <v>174</v>
      </c>
      <c r="F7" s="107">
        <v>26.64</v>
      </c>
      <c r="G7" s="87" t="s">
        <v>176</v>
      </c>
    </row>
    <row r="8" spans="1:16">
      <c r="B8" s="85"/>
      <c r="D8" s="107"/>
      <c r="E8" s="72"/>
      <c r="F8" s="107"/>
      <c r="G8" s="87"/>
    </row>
    <row r="9" spans="1:16">
      <c r="B9" s="85"/>
      <c r="C9" s="89"/>
      <c r="D9" s="107">
        <v>23.32</v>
      </c>
      <c r="E9" s="72" t="s">
        <v>174</v>
      </c>
      <c r="F9" s="107">
        <v>24.98</v>
      </c>
      <c r="G9" s="87" t="s">
        <v>176</v>
      </c>
    </row>
    <row r="10" spans="1:16">
      <c r="B10" s="85"/>
      <c r="D10" s="107"/>
      <c r="E10" s="72"/>
      <c r="F10" s="107"/>
      <c r="G10" s="87"/>
    </row>
    <row r="11" spans="1:16">
      <c r="B11" s="85"/>
      <c r="C11" s="90"/>
      <c r="D11" s="107">
        <v>21.66</v>
      </c>
      <c r="E11" s="72" t="s">
        <v>174</v>
      </c>
      <c r="F11" s="107">
        <v>23.32</v>
      </c>
      <c r="G11" s="87" t="s">
        <v>176</v>
      </c>
    </row>
    <row r="12" spans="1:16">
      <c r="B12" s="85"/>
      <c r="D12" s="107"/>
      <c r="E12" s="72"/>
      <c r="F12" s="107"/>
      <c r="G12" s="87"/>
    </row>
    <row r="13" spans="1:16">
      <c r="B13" s="85"/>
      <c r="C13" s="91"/>
      <c r="D13" s="107">
        <v>20</v>
      </c>
      <c r="E13" s="72" t="s">
        <v>174</v>
      </c>
      <c r="F13" s="107">
        <v>21.66</v>
      </c>
      <c r="G13" s="87" t="s">
        <v>176</v>
      </c>
    </row>
    <row r="14" spans="1:16">
      <c r="B14" s="92"/>
      <c r="C14" s="93"/>
      <c r="D14" s="93"/>
      <c r="E14" s="93"/>
      <c r="F14" s="93"/>
      <c r="G14" s="94"/>
    </row>
    <row r="16" spans="1:16">
      <c r="B16" s="82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4"/>
    </row>
    <row r="17" spans="2:16">
      <c r="B17" s="85"/>
      <c r="P17" s="95"/>
    </row>
    <row r="18" spans="2:16">
      <c r="B18" s="85"/>
      <c r="P18" s="95"/>
    </row>
    <row r="19" spans="2:16">
      <c r="B19" s="85"/>
      <c r="P19" s="95"/>
    </row>
    <row r="20" spans="2:16">
      <c r="B20" s="85"/>
      <c r="P20" s="95"/>
    </row>
    <row r="21" spans="2:16">
      <c r="B21" s="85"/>
      <c r="P21" s="95"/>
    </row>
    <row r="22" spans="2:16">
      <c r="B22" s="85"/>
      <c r="P22" s="95"/>
    </row>
    <row r="23" spans="2:16">
      <c r="B23" s="85"/>
      <c r="P23" s="95"/>
    </row>
    <row r="24" spans="2:16">
      <c r="B24" s="85"/>
      <c r="P24" s="95"/>
    </row>
    <row r="25" spans="2:16">
      <c r="B25" s="85"/>
      <c r="P25" s="95"/>
    </row>
    <row r="26" spans="2:16">
      <c r="B26" s="85"/>
      <c r="P26" s="95"/>
    </row>
    <row r="27" spans="2:16">
      <c r="B27" s="85"/>
      <c r="P27" s="95"/>
    </row>
    <row r="28" spans="2:16">
      <c r="B28" s="85"/>
      <c r="P28" s="95"/>
    </row>
    <row r="29" spans="2:16">
      <c r="B29" s="85"/>
      <c r="P29" s="95"/>
    </row>
    <row r="30" spans="2:16">
      <c r="B30" s="85"/>
      <c r="P30" s="95"/>
    </row>
    <row r="31" spans="2:16">
      <c r="B31" s="85"/>
      <c r="P31" s="95"/>
    </row>
    <row r="32" spans="2:16">
      <c r="B32" s="85"/>
      <c r="P32" s="95"/>
    </row>
    <row r="33" spans="2:16">
      <c r="B33" s="85"/>
      <c r="P33" s="95"/>
    </row>
    <row r="34" spans="2:16">
      <c r="B34" s="85"/>
      <c r="P34" s="95"/>
    </row>
    <row r="35" spans="2:16">
      <c r="B35" s="85"/>
      <c r="P35" s="95"/>
    </row>
    <row r="36" spans="2:16">
      <c r="B36" s="85"/>
      <c r="P36" s="95"/>
    </row>
    <row r="37" spans="2:16">
      <c r="B37" s="85"/>
      <c r="P37" s="95"/>
    </row>
    <row r="38" spans="2:16">
      <c r="B38" s="85"/>
      <c r="P38" s="95"/>
    </row>
    <row r="39" spans="2:16">
      <c r="B39" s="85"/>
      <c r="P39" s="95"/>
    </row>
    <row r="40" spans="2:16">
      <c r="B40" s="85"/>
      <c r="P40" s="95"/>
    </row>
    <row r="41" spans="2:16">
      <c r="B41" s="85"/>
      <c r="P41" s="95"/>
    </row>
    <row r="42" spans="2:16">
      <c r="B42" s="85"/>
      <c r="P42" s="95"/>
    </row>
    <row r="43" spans="2:16">
      <c r="B43" s="85"/>
      <c r="P43" s="95"/>
    </row>
    <row r="44" spans="2:16">
      <c r="B44" s="85"/>
      <c r="P44" s="95"/>
    </row>
    <row r="45" spans="2:16">
      <c r="B45" s="85"/>
      <c r="P45" s="95"/>
    </row>
    <row r="46" spans="2:16">
      <c r="B46" s="85"/>
      <c r="P46" s="95"/>
    </row>
    <row r="47" spans="2:16">
      <c r="B47" s="85"/>
      <c r="P47" s="95"/>
    </row>
    <row r="48" spans="2:16">
      <c r="B48" s="85"/>
      <c r="P48" s="95"/>
    </row>
    <row r="49" spans="2:16">
      <c r="B49" s="85"/>
      <c r="P49" s="95"/>
    </row>
    <row r="50" spans="2:16">
      <c r="B50" s="85"/>
      <c r="P50" s="95"/>
    </row>
    <row r="51" spans="2:16">
      <c r="B51" s="85"/>
      <c r="P51" s="95"/>
    </row>
    <row r="52" spans="2:16">
      <c r="B52" s="85"/>
      <c r="P52" s="95"/>
    </row>
    <row r="53" spans="2:16">
      <c r="B53" s="85"/>
      <c r="P53" s="95"/>
    </row>
    <row r="54" spans="2:16">
      <c r="B54" s="85"/>
      <c r="P54" s="95"/>
    </row>
    <row r="55" spans="2:16">
      <c r="B55" s="85"/>
      <c r="P55" s="95"/>
    </row>
    <row r="56" spans="2:16">
      <c r="B56" s="85"/>
      <c r="P56" s="95"/>
    </row>
    <row r="57" spans="2:16">
      <c r="B57" s="85"/>
      <c r="P57" s="95"/>
    </row>
    <row r="58" spans="2:16">
      <c r="B58" s="85"/>
      <c r="P58" s="95"/>
    </row>
    <row r="59" spans="2:16">
      <c r="B59" s="85"/>
      <c r="P59" s="95"/>
    </row>
    <row r="60" spans="2:16">
      <c r="B60" s="85"/>
      <c r="P60" s="95"/>
    </row>
    <row r="61" spans="2:16">
      <c r="B61" s="85"/>
      <c r="P61" s="95"/>
    </row>
    <row r="62" spans="2:16">
      <c r="B62" s="85"/>
      <c r="P62" s="95"/>
    </row>
    <row r="63" spans="2:16">
      <c r="B63" s="85"/>
      <c r="P63" s="95"/>
    </row>
    <row r="64" spans="2:16">
      <c r="B64" s="85"/>
      <c r="P64" s="95"/>
    </row>
    <row r="65" spans="2:16">
      <c r="B65" s="85"/>
      <c r="P65" s="95"/>
    </row>
    <row r="66" spans="2:16">
      <c r="B66" s="85"/>
      <c r="P66" s="95"/>
    </row>
    <row r="67" spans="2:16">
      <c r="B67" s="85"/>
      <c r="P67" s="95"/>
    </row>
    <row r="68" spans="2:16">
      <c r="B68" s="85"/>
      <c r="P68" s="95"/>
    </row>
    <row r="69" spans="2:16">
      <c r="B69" s="85"/>
      <c r="P69" s="95"/>
    </row>
    <row r="70" spans="2:16">
      <c r="B70" s="85"/>
      <c r="P70" s="95"/>
    </row>
    <row r="71" spans="2:16">
      <c r="B71" s="85"/>
      <c r="P71" s="95"/>
    </row>
    <row r="72" spans="2:16">
      <c r="B72" s="85"/>
      <c r="P72" s="95"/>
    </row>
    <row r="73" spans="2:16">
      <c r="B73" s="85"/>
      <c r="P73" s="95"/>
    </row>
    <row r="74" spans="2:16">
      <c r="B74" s="85"/>
      <c r="P74" s="95"/>
    </row>
    <row r="75" spans="2:16">
      <c r="B75" s="85"/>
      <c r="P75" s="95"/>
    </row>
    <row r="76" spans="2:16">
      <c r="B76" s="85"/>
      <c r="P76" s="95"/>
    </row>
    <row r="77" spans="2:16">
      <c r="B77" s="85"/>
      <c r="P77" s="95"/>
    </row>
    <row r="78" spans="2:16">
      <c r="B78" s="85"/>
      <c r="P78" s="95"/>
    </row>
    <row r="79" spans="2:16">
      <c r="B79" s="85"/>
      <c r="P79" s="95"/>
    </row>
    <row r="80" spans="2:16">
      <c r="B80" s="85"/>
      <c r="P80" s="95"/>
    </row>
    <row r="81" spans="2:16">
      <c r="B81" s="85"/>
      <c r="P81" s="95"/>
    </row>
    <row r="82" spans="2:16">
      <c r="B82" s="85"/>
      <c r="P82" s="95"/>
    </row>
    <row r="83" spans="2:16">
      <c r="B83" s="85"/>
      <c r="P83" s="95"/>
    </row>
    <row r="84" spans="2:16">
      <c r="B84" s="92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4"/>
    </row>
  </sheetData>
  <phoneticPr fontId="4"/>
  <pageMargins left="0.47244094488188981" right="0.23622047244094491" top="0.43307086614173229" bottom="0.31496062992125984" header="0.31496062992125984" footer="0.19685039370078741"/>
  <pageSetup paperSize="9" scale="75" orientation="portrait" r:id="rId1"/>
  <headerFooter>
    <oddHeader>&amp;R&amp;"ＭＳ 明朝,標準"&amp;12 2-1.医療費の状況</oddHead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/>
  <dimension ref="A1:A2"/>
  <sheetViews>
    <sheetView showGridLines="0" zoomScaleNormal="100" zoomScaleSheetLayoutView="100" workbookViewId="0"/>
  </sheetViews>
  <sheetFormatPr defaultColWidth="9" defaultRowHeight="13.5"/>
  <cols>
    <col min="1" max="1" width="4.625" style="1" customWidth="1"/>
    <col min="2" max="2" width="3.625" style="1" customWidth="1"/>
    <col min="3" max="3" width="9.625" style="1" customWidth="1"/>
    <col min="4" max="9" width="13.125" style="1" customWidth="1"/>
    <col min="10" max="12" width="20.625" style="1" customWidth="1"/>
    <col min="13" max="13" width="6.625" style="1" customWidth="1"/>
    <col min="14" max="16384" width="9" style="1"/>
  </cols>
  <sheetData>
    <row r="1" spans="1:1" ht="16.5" customHeight="1">
      <c r="A1" s="2" t="s">
        <v>146</v>
      </c>
    </row>
    <row r="2" spans="1:1" ht="16.5" customHeight="1">
      <c r="A2" s="2" t="s">
        <v>147</v>
      </c>
    </row>
  </sheetData>
  <phoneticPr fontId="4"/>
  <pageMargins left="0.70866141732283472" right="0.43307086614173229" top="0.74803149606299213" bottom="0.74803149606299213" header="0.31496062992125984" footer="0.31496062992125984"/>
  <pageSetup paperSize="9" scale="75" fitToHeight="0" orientation="portrait" r:id="rId1"/>
  <headerFooter>
    <oddHeader>&amp;R&amp;"ＭＳ 明朝,標準"&amp;12 2-1.医療費の状況</oddHead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/>
  <dimension ref="A1:P84"/>
  <sheetViews>
    <sheetView showGridLines="0" zoomScaleNormal="100" zoomScaleSheetLayoutView="100" workbookViewId="0"/>
  </sheetViews>
  <sheetFormatPr defaultColWidth="9" defaultRowHeight="13.5"/>
  <cols>
    <col min="1" max="1" width="4.625" style="81" customWidth="1"/>
    <col min="2" max="2" width="2.125" style="81" customWidth="1"/>
    <col min="3" max="3" width="8.375" style="81" customWidth="1"/>
    <col min="4" max="4" width="11.625" style="81" customWidth="1"/>
    <col min="5" max="5" width="5.5" style="81" bestFit="1" customWidth="1"/>
    <col min="6" max="6" width="11.625" style="81" customWidth="1"/>
    <col min="7" max="7" width="5.5" style="81" customWidth="1"/>
    <col min="8" max="16" width="8.875" style="81" customWidth="1"/>
    <col min="17" max="17" width="2" style="3" customWidth="1"/>
    <col min="18" max="16384" width="9" style="3"/>
  </cols>
  <sheetData>
    <row r="1" spans="1:16">
      <c r="A1" s="81" t="s">
        <v>163</v>
      </c>
    </row>
    <row r="2" spans="1:16">
      <c r="A2" s="81" t="s">
        <v>165</v>
      </c>
    </row>
    <row r="4" spans="1:16" ht="13.5" customHeight="1">
      <c r="B4" s="82"/>
      <c r="C4" s="83"/>
      <c r="D4" s="83"/>
      <c r="E4" s="83"/>
      <c r="F4" s="83"/>
      <c r="G4" s="84"/>
    </row>
    <row r="5" spans="1:16" ht="13.5" customHeight="1">
      <c r="B5" s="85"/>
      <c r="C5" s="86"/>
      <c r="D5" s="96">
        <v>0.93400000000000005</v>
      </c>
      <c r="E5" s="72" t="s">
        <v>174</v>
      </c>
      <c r="F5" s="97">
        <v>0.96</v>
      </c>
      <c r="G5" s="87" t="s">
        <v>175</v>
      </c>
    </row>
    <row r="6" spans="1:16">
      <c r="B6" s="85"/>
      <c r="D6" s="96"/>
      <c r="E6" s="72"/>
      <c r="F6" s="97"/>
      <c r="G6" s="87"/>
    </row>
    <row r="7" spans="1:16">
      <c r="B7" s="85"/>
      <c r="C7" s="88"/>
      <c r="D7" s="96">
        <v>0.90800000000000003</v>
      </c>
      <c r="E7" s="72" t="s">
        <v>174</v>
      </c>
      <c r="F7" s="97">
        <v>0.93400000000000005</v>
      </c>
      <c r="G7" s="87" t="s">
        <v>176</v>
      </c>
    </row>
    <row r="8" spans="1:16">
      <c r="B8" s="85"/>
      <c r="D8" s="96"/>
      <c r="E8" s="72"/>
      <c r="F8" s="97"/>
      <c r="G8" s="87"/>
    </row>
    <row r="9" spans="1:16">
      <c r="B9" s="85"/>
      <c r="C9" s="89"/>
      <c r="D9" s="96">
        <v>0.88200000000000001</v>
      </c>
      <c r="E9" s="72" t="s">
        <v>174</v>
      </c>
      <c r="F9" s="97">
        <v>0.90800000000000003</v>
      </c>
      <c r="G9" s="87" t="s">
        <v>176</v>
      </c>
    </row>
    <row r="10" spans="1:16">
      <c r="B10" s="85"/>
      <c r="D10" s="96"/>
      <c r="E10" s="72"/>
      <c r="F10" s="97"/>
      <c r="G10" s="87"/>
    </row>
    <row r="11" spans="1:16">
      <c r="B11" s="85"/>
      <c r="C11" s="90"/>
      <c r="D11" s="96">
        <v>0.85599999999999998</v>
      </c>
      <c r="E11" s="72" t="s">
        <v>174</v>
      </c>
      <c r="F11" s="97">
        <v>0.88200000000000001</v>
      </c>
      <c r="G11" s="87" t="s">
        <v>176</v>
      </c>
    </row>
    <row r="12" spans="1:16">
      <c r="B12" s="85"/>
      <c r="D12" s="96"/>
      <c r="E12" s="72"/>
      <c r="F12" s="97"/>
      <c r="G12" s="87"/>
    </row>
    <row r="13" spans="1:16">
      <c r="B13" s="85"/>
      <c r="C13" s="91"/>
      <c r="D13" s="96">
        <v>0.83</v>
      </c>
      <c r="E13" s="72" t="s">
        <v>174</v>
      </c>
      <c r="F13" s="97">
        <v>0.85599999999999998</v>
      </c>
      <c r="G13" s="87" t="s">
        <v>176</v>
      </c>
    </row>
    <row r="14" spans="1:16">
      <c r="B14" s="92"/>
      <c r="C14" s="93"/>
      <c r="D14" s="93"/>
      <c r="E14" s="93"/>
      <c r="F14" s="93"/>
      <c r="G14" s="98"/>
    </row>
    <row r="16" spans="1:16">
      <c r="B16" s="82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4"/>
    </row>
    <row r="17" spans="2:16">
      <c r="B17" s="85"/>
      <c r="P17" s="95"/>
    </row>
    <row r="18" spans="2:16">
      <c r="B18" s="85"/>
      <c r="P18" s="95"/>
    </row>
    <row r="19" spans="2:16">
      <c r="B19" s="85"/>
      <c r="P19" s="95"/>
    </row>
    <row r="20" spans="2:16">
      <c r="B20" s="85"/>
      <c r="P20" s="95"/>
    </row>
    <row r="21" spans="2:16">
      <c r="B21" s="85"/>
      <c r="P21" s="95"/>
    </row>
    <row r="22" spans="2:16">
      <c r="B22" s="85"/>
      <c r="P22" s="95"/>
    </row>
    <row r="23" spans="2:16">
      <c r="B23" s="85"/>
      <c r="P23" s="95"/>
    </row>
    <row r="24" spans="2:16">
      <c r="B24" s="85"/>
      <c r="P24" s="95"/>
    </row>
    <row r="25" spans="2:16">
      <c r="B25" s="85"/>
      <c r="P25" s="95"/>
    </row>
    <row r="26" spans="2:16">
      <c r="B26" s="85"/>
      <c r="P26" s="95"/>
    </row>
    <row r="27" spans="2:16">
      <c r="B27" s="85"/>
      <c r="P27" s="95"/>
    </row>
    <row r="28" spans="2:16">
      <c r="B28" s="85"/>
      <c r="P28" s="95"/>
    </row>
    <row r="29" spans="2:16">
      <c r="B29" s="85"/>
      <c r="P29" s="95"/>
    </row>
    <row r="30" spans="2:16">
      <c r="B30" s="85"/>
      <c r="P30" s="95"/>
    </row>
    <row r="31" spans="2:16">
      <c r="B31" s="85"/>
      <c r="P31" s="95"/>
    </row>
    <row r="32" spans="2:16">
      <c r="B32" s="85"/>
      <c r="P32" s="95"/>
    </row>
    <row r="33" spans="2:16">
      <c r="B33" s="85"/>
      <c r="P33" s="95"/>
    </row>
    <row r="34" spans="2:16">
      <c r="B34" s="85"/>
      <c r="P34" s="95"/>
    </row>
    <row r="35" spans="2:16">
      <c r="B35" s="85"/>
      <c r="P35" s="95"/>
    </row>
    <row r="36" spans="2:16">
      <c r="B36" s="85"/>
      <c r="P36" s="95"/>
    </row>
    <row r="37" spans="2:16">
      <c r="B37" s="85"/>
      <c r="P37" s="95"/>
    </row>
    <row r="38" spans="2:16">
      <c r="B38" s="85"/>
      <c r="P38" s="95"/>
    </row>
    <row r="39" spans="2:16">
      <c r="B39" s="85"/>
      <c r="P39" s="95"/>
    </row>
    <row r="40" spans="2:16">
      <c r="B40" s="85"/>
      <c r="P40" s="95"/>
    </row>
    <row r="41" spans="2:16">
      <c r="B41" s="85"/>
      <c r="P41" s="95"/>
    </row>
    <row r="42" spans="2:16">
      <c r="B42" s="85"/>
      <c r="P42" s="95"/>
    </row>
    <row r="43" spans="2:16">
      <c r="B43" s="85"/>
      <c r="P43" s="95"/>
    </row>
    <row r="44" spans="2:16">
      <c r="B44" s="85"/>
      <c r="P44" s="95"/>
    </row>
    <row r="45" spans="2:16">
      <c r="B45" s="85"/>
      <c r="P45" s="95"/>
    </row>
    <row r="46" spans="2:16">
      <c r="B46" s="85"/>
      <c r="P46" s="95"/>
    </row>
    <row r="47" spans="2:16">
      <c r="B47" s="85"/>
      <c r="P47" s="95"/>
    </row>
    <row r="48" spans="2:16">
      <c r="B48" s="85"/>
      <c r="P48" s="95"/>
    </row>
    <row r="49" spans="2:16">
      <c r="B49" s="85"/>
      <c r="P49" s="95"/>
    </row>
    <row r="50" spans="2:16">
      <c r="B50" s="85"/>
      <c r="P50" s="95"/>
    </row>
    <row r="51" spans="2:16">
      <c r="B51" s="85"/>
      <c r="P51" s="95"/>
    </row>
    <row r="52" spans="2:16">
      <c r="B52" s="85"/>
      <c r="P52" s="95"/>
    </row>
    <row r="53" spans="2:16">
      <c r="B53" s="85"/>
      <c r="P53" s="95"/>
    </row>
    <row r="54" spans="2:16">
      <c r="B54" s="85"/>
      <c r="P54" s="95"/>
    </row>
    <row r="55" spans="2:16">
      <c r="B55" s="85"/>
      <c r="P55" s="95"/>
    </row>
    <row r="56" spans="2:16">
      <c r="B56" s="85"/>
      <c r="P56" s="95"/>
    </row>
    <row r="57" spans="2:16">
      <c r="B57" s="85"/>
      <c r="P57" s="95"/>
    </row>
    <row r="58" spans="2:16">
      <c r="B58" s="85"/>
      <c r="P58" s="95"/>
    </row>
    <row r="59" spans="2:16">
      <c r="B59" s="85"/>
      <c r="P59" s="95"/>
    </row>
    <row r="60" spans="2:16">
      <c r="B60" s="85"/>
      <c r="P60" s="95"/>
    </row>
    <row r="61" spans="2:16">
      <c r="B61" s="85"/>
      <c r="P61" s="95"/>
    </row>
    <row r="62" spans="2:16">
      <c r="B62" s="85"/>
      <c r="P62" s="95"/>
    </row>
    <row r="63" spans="2:16">
      <c r="B63" s="85"/>
      <c r="P63" s="95"/>
    </row>
    <row r="64" spans="2:16">
      <c r="B64" s="85"/>
      <c r="P64" s="95"/>
    </row>
    <row r="65" spans="2:16">
      <c r="B65" s="85"/>
      <c r="P65" s="95"/>
    </row>
    <row r="66" spans="2:16">
      <c r="B66" s="85"/>
      <c r="P66" s="95"/>
    </row>
    <row r="67" spans="2:16">
      <c r="B67" s="85"/>
      <c r="P67" s="95"/>
    </row>
    <row r="68" spans="2:16">
      <c r="B68" s="85"/>
      <c r="P68" s="95"/>
    </row>
    <row r="69" spans="2:16">
      <c r="B69" s="85"/>
      <c r="P69" s="95"/>
    </row>
    <row r="70" spans="2:16">
      <c r="B70" s="85"/>
      <c r="P70" s="95"/>
    </row>
    <row r="71" spans="2:16">
      <c r="B71" s="85"/>
      <c r="P71" s="95"/>
    </row>
    <row r="72" spans="2:16">
      <c r="B72" s="85"/>
      <c r="P72" s="95"/>
    </row>
    <row r="73" spans="2:16">
      <c r="B73" s="85"/>
      <c r="P73" s="95"/>
    </row>
    <row r="74" spans="2:16">
      <c r="B74" s="85"/>
      <c r="P74" s="95"/>
    </row>
    <row r="75" spans="2:16">
      <c r="B75" s="85"/>
      <c r="P75" s="95"/>
    </row>
    <row r="76" spans="2:16">
      <c r="B76" s="85"/>
      <c r="P76" s="95"/>
    </row>
    <row r="77" spans="2:16">
      <c r="B77" s="85"/>
      <c r="P77" s="95"/>
    </row>
    <row r="78" spans="2:16">
      <c r="B78" s="85"/>
      <c r="P78" s="95"/>
    </row>
    <row r="79" spans="2:16">
      <c r="B79" s="85"/>
      <c r="P79" s="95"/>
    </row>
    <row r="80" spans="2:16">
      <c r="B80" s="85"/>
      <c r="P80" s="95"/>
    </row>
    <row r="81" spans="2:16">
      <c r="B81" s="85"/>
      <c r="P81" s="95"/>
    </row>
    <row r="82" spans="2:16">
      <c r="B82" s="85"/>
      <c r="P82" s="95"/>
    </row>
    <row r="83" spans="2:16">
      <c r="B83" s="85"/>
      <c r="P83" s="95"/>
    </row>
    <row r="84" spans="2:16">
      <c r="B84" s="92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4"/>
    </row>
  </sheetData>
  <phoneticPr fontId="4"/>
  <pageMargins left="0.47244094488188981" right="0.23622047244094491" top="0.43307086614173229" bottom="0.31496062992125984" header="0.31496062992125984" footer="0.19685039370078741"/>
  <pageSetup paperSize="9" scale="75" orientation="portrait" r:id="rId1"/>
  <headerFooter>
    <oddHeader>&amp;R&amp;"ＭＳ 明朝,標準"&amp;12 2-1.医療費の状況</oddHead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/>
  <dimension ref="A1:J18"/>
  <sheetViews>
    <sheetView showGridLines="0" zoomScaleNormal="100" zoomScaleSheetLayoutView="100" workbookViewId="0"/>
  </sheetViews>
  <sheetFormatPr defaultColWidth="9" defaultRowHeight="13.5"/>
  <cols>
    <col min="1" max="1" width="4.625" style="2" customWidth="1"/>
    <col min="2" max="2" width="3.25" style="2" customWidth="1"/>
    <col min="3" max="3" width="18.75" style="2" customWidth="1"/>
    <col min="4" max="7" width="20.625" style="2" customWidth="1"/>
    <col min="8" max="9" width="17.5" style="57" customWidth="1"/>
    <col min="10" max="10" width="20.625" style="57" customWidth="1"/>
    <col min="11" max="16384" width="9" style="2"/>
  </cols>
  <sheetData>
    <row r="1" spans="1:10" ht="16.5" customHeight="1">
      <c r="A1" s="2" t="s">
        <v>148</v>
      </c>
      <c r="F1" s="57"/>
      <c r="G1" s="57"/>
      <c r="H1" s="2"/>
    </row>
    <row r="2" spans="1:10" ht="16.5" customHeight="1">
      <c r="A2" s="2" t="s">
        <v>129</v>
      </c>
      <c r="F2" s="57"/>
      <c r="G2" s="58"/>
      <c r="H2" s="59" t="s">
        <v>149</v>
      </c>
      <c r="I2" s="60"/>
      <c r="J2" s="58"/>
    </row>
    <row r="3" spans="1:10" ht="16.5" customHeight="1">
      <c r="B3" s="180"/>
      <c r="C3" s="182" t="s">
        <v>111</v>
      </c>
      <c r="D3" s="184" t="s">
        <v>150</v>
      </c>
      <c r="E3" s="184" t="s">
        <v>151</v>
      </c>
      <c r="F3" s="61"/>
      <c r="G3" s="62"/>
      <c r="H3" s="178" t="s">
        <v>152</v>
      </c>
      <c r="I3" s="178" t="s">
        <v>153</v>
      </c>
      <c r="J3" s="63"/>
    </row>
    <row r="4" spans="1:10" ht="23.25" customHeight="1">
      <c r="B4" s="181"/>
      <c r="C4" s="183"/>
      <c r="D4" s="185"/>
      <c r="E4" s="185"/>
      <c r="F4" s="61"/>
      <c r="G4" s="62"/>
      <c r="H4" s="179"/>
      <c r="I4" s="179"/>
      <c r="J4" s="64"/>
    </row>
    <row r="5" spans="1:10" ht="13.5" customHeight="1">
      <c r="B5" s="65">
        <v>1</v>
      </c>
      <c r="C5" s="66" t="s">
        <v>1</v>
      </c>
      <c r="D5" s="127">
        <v>834603.37355304405</v>
      </c>
      <c r="E5" s="127">
        <v>882259.59071568504</v>
      </c>
      <c r="F5" s="67"/>
      <c r="G5" s="68"/>
      <c r="H5" s="56">
        <f t="shared" ref="H5:H12" si="0">$D$13</f>
        <v>882614.31964306498</v>
      </c>
      <c r="I5" s="56">
        <f t="shared" ref="I5:I12" si="1">$E$13</f>
        <v>882614.31964306498</v>
      </c>
      <c r="J5" s="69">
        <v>0</v>
      </c>
    </row>
    <row r="6" spans="1:10" ht="13.5" customHeight="1">
      <c r="B6" s="10">
        <v>2</v>
      </c>
      <c r="C6" s="66" t="s">
        <v>8</v>
      </c>
      <c r="D6" s="127">
        <v>868146.11571003904</v>
      </c>
      <c r="E6" s="127">
        <v>873345.49636515405</v>
      </c>
      <c r="F6" s="67"/>
      <c r="G6" s="68"/>
      <c r="H6" s="56">
        <f t="shared" si="0"/>
        <v>882614.31964306498</v>
      </c>
      <c r="I6" s="56">
        <f t="shared" si="1"/>
        <v>882614.31964306498</v>
      </c>
      <c r="J6" s="69">
        <v>0</v>
      </c>
    </row>
    <row r="7" spans="1:10" ht="13.5" customHeight="1">
      <c r="B7" s="10">
        <v>3</v>
      </c>
      <c r="C7" s="70" t="s">
        <v>13</v>
      </c>
      <c r="D7" s="127">
        <v>828911.09303231305</v>
      </c>
      <c r="E7" s="127">
        <v>869068.21355011</v>
      </c>
      <c r="F7" s="67"/>
      <c r="G7" s="68"/>
      <c r="H7" s="56">
        <f t="shared" si="0"/>
        <v>882614.31964306498</v>
      </c>
      <c r="I7" s="56">
        <f t="shared" si="1"/>
        <v>882614.31964306498</v>
      </c>
      <c r="J7" s="69">
        <v>0</v>
      </c>
    </row>
    <row r="8" spans="1:10" ht="13.5" customHeight="1">
      <c r="B8" s="10">
        <v>4</v>
      </c>
      <c r="C8" s="70" t="s">
        <v>21</v>
      </c>
      <c r="D8" s="127">
        <v>827519.15898829303</v>
      </c>
      <c r="E8" s="127">
        <v>870703.40753408801</v>
      </c>
      <c r="F8" s="67"/>
      <c r="G8" s="68"/>
      <c r="H8" s="56">
        <f t="shared" si="0"/>
        <v>882614.31964306498</v>
      </c>
      <c r="I8" s="56">
        <f t="shared" si="1"/>
        <v>882614.31964306498</v>
      </c>
      <c r="J8" s="69">
        <v>0</v>
      </c>
    </row>
    <row r="9" spans="1:10" ht="13.5" customHeight="1">
      <c r="B9" s="10">
        <v>5</v>
      </c>
      <c r="C9" s="70" t="s">
        <v>25</v>
      </c>
      <c r="D9" s="127">
        <v>829117.62328189402</v>
      </c>
      <c r="E9" s="127">
        <v>880147.65603105398</v>
      </c>
      <c r="F9" s="67"/>
      <c r="G9" s="68"/>
      <c r="H9" s="56">
        <f t="shared" si="0"/>
        <v>882614.31964306498</v>
      </c>
      <c r="I9" s="56">
        <f t="shared" si="1"/>
        <v>882614.31964306498</v>
      </c>
      <c r="J9" s="69">
        <v>0</v>
      </c>
    </row>
    <row r="10" spans="1:10" ht="13.5" customHeight="1">
      <c r="B10" s="10">
        <v>6</v>
      </c>
      <c r="C10" s="70" t="s">
        <v>35</v>
      </c>
      <c r="D10" s="127">
        <v>873821.72489083</v>
      </c>
      <c r="E10" s="127">
        <v>884699.76072329096</v>
      </c>
      <c r="F10" s="67"/>
      <c r="G10" s="68"/>
      <c r="H10" s="56">
        <f t="shared" si="0"/>
        <v>882614.31964306498</v>
      </c>
      <c r="I10" s="56">
        <f t="shared" si="1"/>
        <v>882614.31964306498</v>
      </c>
      <c r="J10" s="69">
        <v>0</v>
      </c>
    </row>
    <row r="11" spans="1:10" ht="13.5" customHeight="1">
      <c r="B11" s="10">
        <v>7</v>
      </c>
      <c r="C11" s="70" t="s">
        <v>44</v>
      </c>
      <c r="D11" s="127">
        <v>917936.29510987306</v>
      </c>
      <c r="E11" s="127">
        <v>886329.51071222103</v>
      </c>
      <c r="F11" s="67"/>
      <c r="G11" s="68"/>
      <c r="H11" s="56">
        <f t="shared" si="0"/>
        <v>882614.31964306498</v>
      </c>
      <c r="I11" s="56">
        <f t="shared" si="1"/>
        <v>882614.31964306498</v>
      </c>
      <c r="J11" s="69">
        <v>0</v>
      </c>
    </row>
    <row r="12" spans="1:10" ht="13.5" customHeight="1" thickBot="1">
      <c r="B12" s="10">
        <v>8</v>
      </c>
      <c r="C12" s="70" t="s">
        <v>57</v>
      </c>
      <c r="D12" s="127">
        <v>914091.42398767895</v>
      </c>
      <c r="E12" s="127">
        <v>899121.913968276</v>
      </c>
      <c r="F12" s="67"/>
      <c r="G12" s="68"/>
      <c r="H12" s="56">
        <f t="shared" si="0"/>
        <v>882614.31964306498</v>
      </c>
      <c r="I12" s="56">
        <f t="shared" si="1"/>
        <v>882614.31964306498</v>
      </c>
      <c r="J12" s="69">
        <v>999</v>
      </c>
    </row>
    <row r="13" spans="1:10" ht="13.5" customHeight="1" thickTop="1">
      <c r="B13" s="151" t="s">
        <v>0</v>
      </c>
      <c r="C13" s="152"/>
      <c r="D13" s="128">
        <v>882614.31964306498</v>
      </c>
      <c r="E13" s="128">
        <v>882614.31964306498</v>
      </c>
      <c r="F13" s="67"/>
      <c r="G13" s="68"/>
      <c r="H13" s="58"/>
    </row>
    <row r="14" spans="1:10" ht="13.5" customHeight="1">
      <c r="B14" s="46" t="s">
        <v>169</v>
      </c>
    </row>
    <row r="15" spans="1:10" ht="13.5" customHeight="1">
      <c r="B15" s="46" t="s">
        <v>177</v>
      </c>
    </row>
    <row r="16" spans="1:10" ht="13.5" customHeight="1">
      <c r="B16" s="46" t="s">
        <v>154</v>
      </c>
    </row>
    <row r="17" spans="2:2">
      <c r="B17" s="71"/>
    </row>
    <row r="18" spans="2:2">
      <c r="B18" s="71"/>
    </row>
  </sheetData>
  <mergeCells count="7">
    <mergeCell ref="H3:H4"/>
    <mergeCell ref="I3:I4"/>
    <mergeCell ref="B13:C13"/>
    <mergeCell ref="B3:B4"/>
    <mergeCell ref="C3:C4"/>
    <mergeCell ref="D3:D4"/>
    <mergeCell ref="E3:E4"/>
  </mergeCells>
  <phoneticPr fontId="4"/>
  <pageMargins left="0.70866141732283472" right="0.70866141732283472" top="0.74803149606299213" bottom="0.74803149606299213" header="0.31496062992125984" footer="0.31496062992125984"/>
  <pageSetup paperSize="9" scale="75" fitToHeight="0" orientation="portrait" r:id="rId1"/>
  <headerFooter>
    <oddHeader>&amp;R&amp;"ＭＳ 明朝,標準"&amp;12 2-1.医療費の状況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/>
  <dimension ref="A1:J3"/>
  <sheetViews>
    <sheetView showGridLines="0" zoomScaleNormal="100" zoomScaleSheetLayoutView="100" workbookViewId="0"/>
  </sheetViews>
  <sheetFormatPr defaultColWidth="9" defaultRowHeight="13.5"/>
  <cols>
    <col min="1" max="1" width="4.625" style="2" customWidth="1"/>
    <col min="2" max="2" width="3.25" style="2" customWidth="1"/>
    <col min="3" max="3" width="18.75" style="2" customWidth="1"/>
    <col min="4" max="5" width="20.625" style="2" customWidth="1"/>
    <col min="6" max="6" width="12.375" style="72" customWidth="1"/>
    <col min="7" max="7" width="6.25" style="2" customWidth="1"/>
    <col min="8" max="10" width="20.625" style="2" customWidth="1"/>
    <col min="11" max="16384" width="9" style="2"/>
  </cols>
  <sheetData>
    <row r="1" spans="1:10" ht="16.5" customHeight="1">
      <c r="A1" s="2" t="s">
        <v>155</v>
      </c>
    </row>
    <row r="2" spans="1:10" ht="16.5" customHeight="1">
      <c r="A2" s="2" t="s">
        <v>129</v>
      </c>
    </row>
    <row r="3" spans="1:10" ht="16.5" customHeight="1">
      <c r="A3" s="2" t="s">
        <v>156</v>
      </c>
      <c r="J3" s="2" t="s">
        <v>157</v>
      </c>
    </row>
  </sheetData>
  <phoneticPr fontId="4"/>
  <pageMargins left="0.70866141732283472" right="0.70866141732283472" top="0.74803149606299213" bottom="0.74803149606299213" header="0.31496062992125984" footer="0.31496062992125984"/>
  <pageSetup paperSize="8" scale="75" fitToHeight="0" orientation="landscape" r:id="rId1"/>
  <headerFooter>
    <oddHeader>&amp;R&amp;"ＭＳ 明朝,標準"&amp;12 2-1.医療費の状況</oddHead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6"/>
  <dimension ref="A1:K82"/>
  <sheetViews>
    <sheetView showGridLines="0" zoomScaleNormal="100" zoomScaleSheetLayoutView="100" workbookViewId="0"/>
  </sheetViews>
  <sheetFormatPr defaultColWidth="9" defaultRowHeight="13.5"/>
  <cols>
    <col min="1" max="1" width="4.625" style="2" customWidth="1"/>
    <col min="2" max="2" width="3.25" style="2" customWidth="1"/>
    <col min="3" max="3" width="18.75" style="2" customWidth="1"/>
    <col min="4" max="5" width="20.625" style="2" customWidth="1"/>
    <col min="6" max="6" width="20.625" style="58" customWidth="1"/>
    <col min="7" max="7" width="20.625" style="73" customWidth="1"/>
    <col min="8" max="8" width="18.25" style="59" customWidth="1"/>
    <col min="9" max="9" width="18.125" style="59" customWidth="1"/>
    <col min="10" max="10" width="20.625" style="59" customWidth="1"/>
    <col min="11" max="11" width="9" style="74"/>
    <col min="12" max="16384" width="9" style="2"/>
  </cols>
  <sheetData>
    <row r="1" spans="1:10" ht="16.5" customHeight="1">
      <c r="A1" s="2" t="s">
        <v>148</v>
      </c>
    </row>
    <row r="2" spans="1:10" ht="16.5" customHeight="1">
      <c r="A2" s="2" t="s">
        <v>147</v>
      </c>
      <c r="H2" s="59" t="s">
        <v>149</v>
      </c>
      <c r="I2" s="60"/>
      <c r="J2" s="58"/>
    </row>
    <row r="3" spans="1:10" s="74" customFormat="1" ht="16.5" customHeight="1">
      <c r="B3" s="180"/>
      <c r="C3" s="182" t="s">
        <v>158</v>
      </c>
      <c r="D3" s="184" t="s">
        <v>150</v>
      </c>
      <c r="E3" s="184" t="s">
        <v>151</v>
      </c>
      <c r="F3" s="75"/>
      <c r="G3" s="76"/>
      <c r="H3" s="178" t="s">
        <v>152</v>
      </c>
      <c r="I3" s="178" t="s">
        <v>153</v>
      </c>
      <c r="J3" s="77"/>
    </row>
    <row r="4" spans="1:10" s="74" customFormat="1" ht="23.25" customHeight="1">
      <c r="B4" s="181"/>
      <c r="C4" s="183"/>
      <c r="D4" s="185"/>
      <c r="E4" s="185"/>
      <c r="F4" s="75"/>
      <c r="G4" s="76"/>
      <c r="H4" s="179"/>
      <c r="I4" s="179"/>
      <c r="J4" s="78"/>
    </row>
    <row r="5" spans="1:10" s="74" customFormat="1" ht="13.5" customHeight="1">
      <c r="B5" s="65">
        <v>1</v>
      </c>
      <c r="C5" s="33" t="s">
        <v>58</v>
      </c>
      <c r="D5" s="127">
        <v>914091.42398767895</v>
      </c>
      <c r="E5" s="127">
        <v>899121.913968276</v>
      </c>
      <c r="F5" s="79"/>
      <c r="G5" s="80"/>
      <c r="H5" s="56">
        <f t="shared" ref="H5:H68" si="0">$D$79</f>
        <v>882614.31964306498</v>
      </c>
      <c r="I5" s="56">
        <f t="shared" ref="I5:I68" si="1">$E$79</f>
        <v>882614.31964306498</v>
      </c>
      <c r="J5" s="69">
        <v>0</v>
      </c>
    </row>
    <row r="6" spans="1:10" s="74" customFormat="1" ht="13.5" customHeight="1">
      <c r="B6" s="10">
        <v>2</v>
      </c>
      <c r="C6" s="33" t="s">
        <v>89</v>
      </c>
      <c r="D6" s="127">
        <v>849487.40226986096</v>
      </c>
      <c r="E6" s="127">
        <v>903400.38228353998</v>
      </c>
      <c r="F6" s="79"/>
      <c r="G6" s="80"/>
      <c r="H6" s="56">
        <f t="shared" si="0"/>
        <v>882614.31964306498</v>
      </c>
      <c r="I6" s="56">
        <f t="shared" si="1"/>
        <v>882614.31964306498</v>
      </c>
      <c r="J6" s="69">
        <v>0</v>
      </c>
    </row>
    <row r="7" spans="1:10" s="74" customFormat="1" ht="13.5" customHeight="1">
      <c r="B7" s="10">
        <v>3</v>
      </c>
      <c r="C7" s="34" t="s">
        <v>90</v>
      </c>
      <c r="D7" s="127">
        <v>899981.959236569</v>
      </c>
      <c r="E7" s="127">
        <v>907140.89528858301</v>
      </c>
      <c r="F7" s="79"/>
      <c r="G7" s="80"/>
      <c r="H7" s="56">
        <f t="shared" si="0"/>
        <v>882614.31964306498</v>
      </c>
      <c r="I7" s="56">
        <f t="shared" si="1"/>
        <v>882614.31964306498</v>
      </c>
      <c r="J7" s="69">
        <v>0</v>
      </c>
    </row>
    <row r="8" spans="1:10" s="74" customFormat="1" ht="13.5" customHeight="1">
      <c r="B8" s="10">
        <v>4</v>
      </c>
      <c r="C8" s="34" t="s">
        <v>91</v>
      </c>
      <c r="D8" s="127">
        <v>965287.20949180203</v>
      </c>
      <c r="E8" s="127">
        <v>898431.63454061199</v>
      </c>
      <c r="F8" s="79"/>
      <c r="G8" s="80"/>
      <c r="H8" s="56">
        <f t="shared" si="0"/>
        <v>882614.31964306498</v>
      </c>
      <c r="I8" s="56">
        <f t="shared" si="1"/>
        <v>882614.31964306498</v>
      </c>
      <c r="J8" s="69">
        <v>0</v>
      </c>
    </row>
    <row r="9" spans="1:10" s="74" customFormat="1" ht="13.5" customHeight="1">
      <c r="B9" s="10">
        <v>5</v>
      </c>
      <c r="C9" s="34" t="s">
        <v>92</v>
      </c>
      <c r="D9" s="127">
        <v>817555.45845786005</v>
      </c>
      <c r="E9" s="127">
        <v>900141.08794588095</v>
      </c>
      <c r="F9" s="79"/>
      <c r="G9" s="80"/>
      <c r="H9" s="56">
        <f t="shared" si="0"/>
        <v>882614.31964306498</v>
      </c>
      <c r="I9" s="56">
        <f t="shared" si="1"/>
        <v>882614.31964306498</v>
      </c>
      <c r="J9" s="69">
        <v>0</v>
      </c>
    </row>
    <row r="10" spans="1:10" s="74" customFormat="1" ht="13.5" customHeight="1">
      <c r="B10" s="10">
        <v>6</v>
      </c>
      <c r="C10" s="34" t="s">
        <v>93</v>
      </c>
      <c r="D10" s="127">
        <v>886559.95966746204</v>
      </c>
      <c r="E10" s="127">
        <v>898383.12308580999</v>
      </c>
      <c r="F10" s="79"/>
      <c r="G10" s="80"/>
      <c r="H10" s="56">
        <f t="shared" si="0"/>
        <v>882614.31964306498</v>
      </c>
      <c r="I10" s="56">
        <f t="shared" si="1"/>
        <v>882614.31964306498</v>
      </c>
      <c r="J10" s="69">
        <v>0</v>
      </c>
    </row>
    <row r="11" spans="1:10" s="74" customFormat="1" ht="13.5" customHeight="1">
      <c r="B11" s="10">
        <v>7</v>
      </c>
      <c r="C11" s="34" t="s">
        <v>94</v>
      </c>
      <c r="D11" s="127">
        <v>950985.24358497595</v>
      </c>
      <c r="E11" s="127">
        <v>894572.06722813402</v>
      </c>
      <c r="F11" s="79"/>
      <c r="G11" s="80"/>
      <c r="H11" s="56">
        <f t="shared" si="0"/>
        <v>882614.31964306498</v>
      </c>
      <c r="I11" s="56">
        <f t="shared" si="1"/>
        <v>882614.31964306498</v>
      </c>
      <c r="J11" s="69">
        <v>0</v>
      </c>
    </row>
    <row r="12" spans="1:10" s="74" customFormat="1" ht="13.5" customHeight="1">
      <c r="B12" s="10">
        <v>8</v>
      </c>
      <c r="C12" s="34" t="s">
        <v>59</v>
      </c>
      <c r="D12" s="127">
        <v>843734.020535302</v>
      </c>
      <c r="E12" s="127">
        <v>912966.54556431796</v>
      </c>
      <c r="F12" s="79"/>
      <c r="G12" s="80"/>
      <c r="H12" s="56">
        <f t="shared" si="0"/>
        <v>882614.31964306498</v>
      </c>
      <c r="I12" s="56">
        <f t="shared" si="1"/>
        <v>882614.31964306498</v>
      </c>
      <c r="J12" s="69">
        <v>0</v>
      </c>
    </row>
    <row r="13" spans="1:10" s="74" customFormat="1" ht="13.5" customHeight="1">
      <c r="B13" s="10">
        <v>9</v>
      </c>
      <c r="C13" s="34" t="s">
        <v>95</v>
      </c>
      <c r="D13" s="127">
        <v>856672.10941704002</v>
      </c>
      <c r="E13" s="127">
        <v>899658.41404429299</v>
      </c>
      <c r="F13" s="79"/>
      <c r="G13" s="80"/>
      <c r="H13" s="56">
        <f t="shared" si="0"/>
        <v>882614.31964306498</v>
      </c>
      <c r="I13" s="56">
        <f t="shared" si="1"/>
        <v>882614.31964306498</v>
      </c>
      <c r="J13" s="69">
        <v>0</v>
      </c>
    </row>
    <row r="14" spans="1:10" s="74" customFormat="1" ht="13.5" customHeight="1">
      <c r="B14" s="10">
        <v>10</v>
      </c>
      <c r="C14" s="34" t="s">
        <v>60</v>
      </c>
      <c r="D14" s="127">
        <v>902208.83815830003</v>
      </c>
      <c r="E14" s="127">
        <v>892134.24367570295</v>
      </c>
      <c r="F14" s="79"/>
      <c r="G14" s="80"/>
      <c r="H14" s="56">
        <f t="shared" si="0"/>
        <v>882614.31964306498</v>
      </c>
      <c r="I14" s="56">
        <f t="shared" si="1"/>
        <v>882614.31964306498</v>
      </c>
      <c r="J14" s="69">
        <v>0</v>
      </c>
    </row>
    <row r="15" spans="1:10" s="74" customFormat="1" ht="13.5" customHeight="1">
      <c r="B15" s="10">
        <v>11</v>
      </c>
      <c r="C15" s="34" t="s">
        <v>61</v>
      </c>
      <c r="D15" s="127">
        <v>853015.50844826805</v>
      </c>
      <c r="E15" s="127">
        <v>893716.31662994297</v>
      </c>
      <c r="F15" s="79"/>
      <c r="G15" s="80"/>
      <c r="H15" s="56">
        <f t="shared" si="0"/>
        <v>882614.31964306498</v>
      </c>
      <c r="I15" s="56">
        <f t="shared" si="1"/>
        <v>882614.31964306498</v>
      </c>
      <c r="J15" s="69">
        <v>0</v>
      </c>
    </row>
    <row r="16" spans="1:10" s="74" customFormat="1" ht="13.5" customHeight="1">
      <c r="B16" s="10">
        <v>12</v>
      </c>
      <c r="C16" s="34" t="s">
        <v>96</v>
      </c>
      <c r="D16" s="127">
        <v>871557.18585274601</v>
      </c>
      <c r="E16" s="127">
        <v>907471.07208314701</v>
      </c>
      <c r="F16" s="79"/>
      <c r="G16" s="80"/>
      <c r="H16" s="56">
        <f t="shared" si="0"/>
        <v>882614.31964306498</v>
      </c>
      <c r="I16" s="56">
        <f t="shared" si="1"/>
        <v>882614.31964306498</v>
      </c>
      <c r="J16" s="69">
        <v>0</v>
      </c>
    </row>
    <row r="17" spans="2:10" s="74" customFormat="1" ht="13.5" customHeight="1">
      <c r="B17" s="10">
        <v>13</v>
      </c>
      <c r="C17" s="34" t="s">
        <v>97</v>
      </c>
      <c r="D17" s="127">
        <v>920053.97208619001</v>
      </c>
      <c r="E17" s="127">
        <v>906270.24920459394</v>
      </c>
      <c r="F17" s="79"/>
      <c r="G17" s="80"/>
      <c r="H17" s="56">
        <f t="shared" si="0"/>
        <v>882614.31964306498</v>
      </c>
      <c r="I17" s="56">
        <f t="shared" si="1"/>
        <v>882614.31964306498</v>
      </c>
      <c r="J17" s="69">
        <v>0</v>
      </c>
    </row>
    <row r="18" spans="2:10" s="74" customFormat="1" ht="13.5" customHeight="1">
      <c r="B18" s="10">
        <v>14</v>
      </c>
      <c r="C18" s="34" t="s">
        <v>98</v>
      </c>
      <c r="D18" s="127">
        <v>865883.148955554</v>
      </c>
      <c r="E18" s="127">
        <v>909070.30543289904</v>
      </c>
      <c r="F18" s="79"/>
      <c r="G18" s="80"/>
      <c r="H18" s="56">
        <f t="shared" si="0"/>
        <v>882614.31964306498</v>
      </c>
      <c r="I18" s="56">
        <f t="shared" si="1"/>
        <v>882614.31964306498</v>
      </c>
      <c r="J18" s="69">
        <v>0</v>
      </c>
    </row>
    <row r="19" spans="2:10" s="74" customFormat="1" ht="13.5" customHeight="1">
      <c r="B19" s="10">
        <v>15</v>
      </c>
      <c r="C19" s="34" t="s">
        <v>99</v>
      </c>
      <c r="D19" s="127">
        <v>867743.96289774403</v>
      </c>
      <c r="E19" s="127">
        <v>898701.81792018295</v>
      </c>
      <c r="F19" s="79"/>
      <c r="G19" s="80"/>
      <c r="H19" s="56">
        <f t="shared" si="0"/>
        <v>882614.31964306498</v>
      </c>
      <c r="I19" s="56">
        <f t="shared" si="1"/>
        <v>882614.31964306498</v>
      </c>
      <c r="J19" s="69">
        <v>0</v>
      </c>
    </row>
    <row r="20" spans="2:10" s="74" customFormat="1" ht="13.5" customHeight="1">
      <c r="B20" s="10">
        <v>16</v>
      </c>
      <c r="C20" s="34" t="s">
        <v>62</v>
      </c>
      <c r="D20" s="127">
        <v>852027.30659547402</v>
      </c>
      <c r="E20" s="127">
        <v>914751.28286592104</v>
      </c>
      <c r="F20" s="79"/>
      <c r="G20" s="80"/>
      <c r="H20" s="56">
        <f t="shared" si="0"/>
        <v>882614.31964306498</v>
      </c>
      <c r="I20" s="56">
        <f t="shared" si="1"/>
        <v>882614.31964306498</v>
      </c>
      <c r="J20" s="69">
        <v>0</v>
      </c>
    </row>
    <row r="21" spans="2:10" s="74" customFormat="1" ht="13.5" customHeight="1">
      <c r="B21" s="10">
        <v>17</v>
      </c>
      <c r="C21" s="34" t="s">
        <v>100</v>
      </c>
      <c r="D21" s="127">
        <v>912353.82379344199</v>
      </c>
      <c r="E21" s="127">
        <v>909458.43142894201</v>
      </c>
      <c r="F21" s="79"/>
      <c r="G21" s="80"/>
      <c r="H21" s="56">
        <f t="shared" si="0"/>
        <v>882614.31964306498</v>
      </c>
      <c r="I21" s="56">
        <f t="shared" si="1"/>
        <v>882614.31964306498</v>
      </c>
      <c r="J21" s="69">
        <v>0</v>
      </c>
    </row>
    <row r="22" spans="2:10" s="74" customFormat="1" ht="13.5" customHeight="1">
      <c r="B22" s="10">
        <v>18</v>
      </c>
      <c r="C22" s="34" t="s">
        <v>63</v>
      </c>
      <c r="D22" s="127">
        <v>898504.94540297799</v>
      </c>
      <c r="E22" s="127">
        <v>906508.88774036895</v>
      </c>
      <c r="F22" s="79"/>
      <c r="G22" s="80"/>
      <c r="H22" s="56">
        <f t="shared" si="0"/>
        <v>882614.31964306498</v>
      </c>
      <c r="I22" s="56">
        <f t="shared" si="1"/>
        <v>882614.31964306498</v>
      </c>
      <c r="J22" s="69">
        <v>0</v>
      </c>
    </row>
    <row r="23" spans="2:10" s="74" customFormat="1" ht="13.5" customHeight="1">
      <c r="B23" s="10">
        <v>19</v>
      </c>
      <c r="C23" s="34" t="s">
        <v>101</v>
      </c>
      <c r="D23" s="127">
        <v>915977.38098476594</v>
      </c>
      <c r="E23" s="127">
        <v>905314.01543763804</v>
      </c>
      <c r="F23" s="79"/>
      <c r="G23" s="80"/>
      <c r="H23" s="56">
        <f t="shared" si="0"/>
        <v>882614.31964306498</v>
      </c>
      <c r="I23" s="56">
        <f t="shared" si="1"/>
        <v>882614.31964306498</v>
      </c>
      <c r="J23" s="69">
        <v>0</v>
      </c>
    </row>
    <row r="24" spans="2:10" s="74" customFormat="1" ht="13.5" customHeight="1">
      <c r="B24" s="10">
        <v>20</v>
      </c>
      <c r="C24" s="34" t="s">
        <v>102</v>
      </c>
      <c r="D24" s="127">
        <v>908107.95705831097</v>
      </c>
      <c r="E24" s="127">
        <v>896430.93097083794</v>
      </c>
      <c r="F24" s="79"/>
      <c r="G24" s="80"/>
      <c r="H24" s="56">
        <f t="shared" si="0"/>
        <v>882614.31964306498</v>
      </c>
      <c r="I24" s="56">
        <f t="shared" si="1"/>
        <v>882614.31964306498</v>
      </c>
      <c r="J24" s="69">
        <v>0</v>
      </c>
    </row>
    <row r="25" spans="2:10" s="74" customFormat="1" ht="13.5" customHeight="1">
      <c r="B25" s="10">
        <v>21</v>
      </c>
      <c r="C25" s="34" t="s">
        <v>103</v>
      </c>
      <c r="D25" s="127">
        <v>891662.05916752701</v>
      </c>
      <c r="E25" s="127">
        <v>890406.827450354</v>
      </c>
      <c r="F25" s="79"/>
      <c r="G25" s="80"/>
      <c r="H25" s="56">
        <f t="shared" si="0"/>
        <v>882614.31964306498</v>
      </c>
      <c r="I25" s="56">
        <f t="shared" si="1"/>
        <v>882614.31964306498</v>
      </c>
      <c r="J25" s="69">
        <v>0</v>
      </c>
    </row>
    <row r="26" spans="2:10" s="74" customFormat="1" ht="13.5" customHeight="1">
      <c r="B26" s="10">
        <v>22</v>
      </c>
      <c r="C26" s="34" t="s">
        <v>64</v>
      </c>
      <c r="D26" s="127">
        <v>929967.47073736403</v>
      </c>
      <c r="E26" s="127">
        <v>892807.57893224596</v>
      </c>
      <c r="F26" s="79"/>
      <c r="G26" s="80"/>
      <c r="H26" s="56">
        <f t="shared" si="0"/>
        <v>882614.31964306498</v>
      </c>
      <c r="I26" s="56">
        <f t="shared" si="1"/>
        <v>882614.31964306498</v>
      </c>
      <c r="J26" s="69">
        <v>0</v>
      </c>
    </row>
    <row r="27" spans="2:10" s="74" customFormat="1" ht="13.5" customHeight="1">
      <c r="B27" s="10">
        <v>23</v>
      </c>
      <c r="C27" s="34" t="s">
        <v>104</v>
      </c>
      <c r="D27" s="127">
        <v>885379.02142368001</v>
      </c>
      <c r="E27" s="127">
        <v>891167.460537098</v>
      </c>
      <c r="F27" s="79"/>
      <c r="G27" s="80"/>
      <c r="H27" s="56">
        <f t="shared" si="0"/>
        <v>882614.31964306498</v>
      </c>
      <c r="I27" s="56">
        <f t="shared" si="1"/>
        <v>882614.31964306498</v>
      </c>
      <c r="J27" s="69">
        <v>0</v>
      </c>
    </row>
    <row r="28" spans="2:10" s="74" customFormat="1" ht="13.5" customHeight="1">
      <c r="B28" s="10">
        <v>24</v>
      </c>
      <c r="C28" s="34" t="s">
        <v>105</v>
      </c>
      <c r="D28" s="127">
        <v>894060.121904762</v>
      </c>
      <c r="E28" s="127">
        <v>902175.72585056198</v>
      </c>
      <c r="F28" s="79"/>
      <c r="G28" s="80"/>
      <c r="H28" s="56">
        <f t="shared" si="0"/>
        <v>882614.31964306498</v>
      </c>
      <c r="I28" s="56">
        <f t="shared" si="1"/>
        <v>882614.31964306498</v>
      </c>
      <c r="J28" s="69">
        <v>0</v>
      </c>
    </row>
    <row r="29" spans="2:10" s="74" customFormat="1" ht="13.5" customHeight="1">
      <c r="B29" s="10">
        <v>25</v>
      </c>
      <c r="C29" s="34" t="s">
        <v>106</v>
      </c>
      <c r="D29" s="127">
        <v>867535.79861492803</v>
      </c>
      <c r="E29" s="127">
        <v>902344.96780058194</v>
      </c>
      <c r="F29" s="79"/>
      <c r="G29" s="80"/>
      <c r="H29" s="56">
        <f t="shared" si="0"/>
        <v>882614.31964306498</v>
      </c>
      <c r="I29" s="56">
        <f t="shared" si="1"/>
        <v>882614.31964306498</v>
      </c>
      <c r="J29" s="69">
        <v>0</v>
      </c>
    </row>
    <row r="30" spans="2:10" s="74" customFormat="1" ht="13.5" customHeight="1">
      <c r="B30" s="10">
        <v>26</v>
      </c>
      <c r="C30" s="34" t="s">
        <v>36</v>
      </c>
      <c r="D30" s="127">
        <v>873821.72489083</v>
      </c>
      <c r="E30" s="127">
        <v>884699.76072329096</v>
      </c>
      <c r="F30" s="79"/>
      <c r="G30" s="80"/>
      <c r="H30" s="56">
        <f t="shared" si="0"/>
        <v>882614.31964306498</v>
      </c>
      <c r="I30" s="56">
        <f t="shared" si="1"/>
        <v>882614.31964306498</v>
      </c>
      <c r="J30" s="69">
        <v>0</v>
      </c>
    </row>
    <row r="31" spans="2:10" s="74" customFormat="1" ht="13.5" customHeight="1">
      <c r="B31" s="10">
        <v>27</v>
      </c>
      <c r="C31" s="34" t="s">
        <v>37</v>
      </c>
      <c r="D31" s="127">
        <v>873778.97730392602</v>
      </c>
      <c r="E31" s="127">
        <v>901533.438217666</v>
      </c>
      <c r="F31" s="79"/>
      <c r="G31" s="80"/>
      <c r="H31" s="56">
        <f t="shared" si="0"/>
        <v>882614.31964306498</v>
      </c>
      <c r="I31" s="56">
        <f t="shared" si="1"/>
        <v>882614.31964306498</v>
      </c>
      <c r="J31" s="69">
        <v>0</v>
      </c>
    </row>
    <row r="32" spans="2:10" s="74" customFormat="1" ht="13.5" customHeight="1">
      <c r="B32" s="10">
        <v>28</v>
      </c>
      <c r="C32" s="34" t="s">
        <v>38</v>
      </c>
      <c r="D32" s="127">
        <v>843014.61734104098</v>
      </c>
      <c r="E32" s="127">
        <v>876681.93852130196</v>
      </c>
      <c r="F32" s="79"/>
      <c r="G32" s="80"/>
      <c r="H32" s="56">
        <f t="shared" si="0"/>
        <v>882614.31964306498</v>
      </c>
      <c r="I32" s="56">
        <f t="shared" si="1"/>
        <v>882614.31964306498</v>
      </c>
      <c r="J32" s="69">
        <v>0</v>
      </c>
    </row>
    <row r="33" spans="2:10" s="74" customFormat="1" ht="13.5" customHeight="1">
      <c r="B33" s="10">
        <v>29</v>
      </c>
      <c r="C33" s="34" t="s">
        <v>39</v>
      </c>
      <c r="D33" s="127">
        <v>856588.307650898</v>
      </c>
      <c r="E33" s="127">
        <v>887184.27676945995</v>
      </c>
      <c r="F33" s="79"/>
      <c r="G33" s="80"/>
      <c r="H33" s="56">
        <f t="shared" si="0"/>
        <v>882614.31964306498</v>
      </c>
      <c r="I33" s="56">
        <f t="shared" si="1"/>
        <v>882614.31964306498</v>
      </c>
      <c r="J33" s="69">
        <v>0</v>
      </c>
    </row>
    <row r="34" spans="2:10" s="74" customFormat="1" ht="13.5" customHeight="1">
      <c r="B34" s="10">
        <v>30</v>
      </c>
      <c r="C34" s="34" t="s">
        <v>40</v>
      </c>
      <c r="D34" s="127">
        <v>860989.13136435999</v>
      </c>
      <c r="E34" s="127">
        <v>890281.22118453297</v>
      </c>
      <c r="F34" s="79"/>
      <c r="G34" s="80"/>
      <c r="H34" s="56">
        <f t="shared" si="0"/>
        <v>882614.31964306498</v>
      </c>
      <c r="I34" s="56">
        <f t="shared" si="1"/>
        <v>882614.31964306498</v>
      </c>
      <c r="J34" s="69">
        <v>0</v>
      </c>
    </row>
    <row r="35" spans="2:10" s="74" customFormat="1" ht="13.5" customHeight="1">
      <c r="B35" s="10">
        <v>31</v>
      </c>
      <c r="C35" s="34" t="s">
        <v>41</v>
      </c>
      <c r="D35" s="127">
        <v>816381.06812349299</v>
      </c>
      <c r="E35" s="127">
        <v>877571.08592070395</v>
      </c>
      <c r="F35" s="79"/>
      <c r="G35" s="80"/>
      <c r="H35" s="56">
        <f t="shared" si="0"/>
        <v>882614.31964306498</v>
      </c>
      <c r="I35" s="56">
        <f t="shared" si="1"/>
        <v>882614.31964306498</v>
      </c>
      <c r="J35" s="69">
        <v>0</v>
      </c>
    </row>
    <row r="36" spans="2:10" s="74" customFormat="1" ht="13.5" customHeight="1">
      <c r="B36" s="10">
        <v>32</v>
      </c>
      <c r="C36" s="34" t="s">
        <v>42</v>
      </c>
      <c r="D36" s="127">
        <v>886030.28223822499</v>
      </c>
      <c r="E36" s="127">
        <v>886430.68858487695</v>
      </c>
      <c r="F36" s="79"/>
      <c r="G36" s="80"/>
      <c r="H36" s="56">
        <f t="shared" si="0"/>
        <v>882614.31964306498</v>
      </c>
      <c r="I36" s="56">
        <f t="shared" si="1"/>
        <v>882614.31964306498</v>
      </c>
      <c r="J36" s="69">
        <v>0</v>
      </c>
    </row>
    <row r="37" spans="2:10" s="74" customFormat="1" ht="13.5" customHeight="1">
      <c r="B37" s="10">
        <v>33</v>
      </c>
      <c r="C37" s="34" t="s">
        <v>43</v>
      </c>
      <c r="D37" s="127">
        <v>889808.11654861597</v>
      </c>
      <c r="E37" s="127">
        <v>881993.28797271196</v>
      </c>
      <c r="F37" s="79"/>
      <c r="G37" s="80"/>
      <c r="H37" s="56">
        <f t="shared" si="0"/>
        <v>882614.31964306498</v>
      </c>
      <c r="I37" s="56">
        <f t="shared" si="1"/>
        <v>882614.31964306498</v>
      </c>
      <c r="J37" s="69">
        <v>0</v>
      </c>
    </row>
    <row r="38" spans="2:10" s="74" customFormat="1" ht="13.5" customHeight="1">
      <c r="B38" s="10">
        <v>34</v>
      </c>
      <c r="C38" s="34" t="s">
        <v>45</v>
      </c>
      <c r="D38" s="127">
        <v>919418.94744131295</v>
      </c>
      <c r="E38" s="127">
        <v>890977.35697379196</v>
      </c>
      <c r="F38" s="79"/>
      <c r="G38" s="80"/>
      <c r="H38" s="56">
        <f t="shared" si="0"/>
        <v>882614.31964306498</v>
      </c>
      <c r="I38" s="56">
        <f t="shared" si="1"/>
        <v>882614.31964306498</v>
      </c>
      <c r="J38" s="69">
        <v>0</v>
      </c>
    </row>
    <row r="39" spans="2:10" s="74" customFormat="1" ht="13.5" customHeight="1">
      <c r="B39" s="10">
        <v>35</v>
      </c>
      <c r="C39" s="34" t="s">
        <v>2</v>
      </c>
      <c r="D39" s="127">
        <v>819890.92023373197</v>
      </c>
      <c r="E39" s="127">
        <v>881441.86010083801</v>
      </c>
      <c r="F39" s="79"/>
      <c r="G39" s="80"/>
      <c r="H39" s="56">
        <f t="shared" si="0"/>
        <v>882614.31964306498</v>
      </c>
      <c r="I39" s="56">
        <f t="shared" si="1"/>
        <v>882614.31964306498</v>
      </c>
      <c r="J39" s="69">
        <v>0</v>
      </c>
    </row>
    <row r="40" spans="2:10" s="74" customFormat="1" ht="13.5" customHeight="1">
      <c r="B40" s="10">
        <v>36</v>
      </c>
      <c r="C40" s="34" t="s">
        <v>3</v>
      </c>
      <c r="D40" s="127">
        <v>831792.67318714201</v>
      </c>
      <c r="E40" s="127">
        <v>893016.13837032998</v>
      </c>
      <c r="F40" s="79"/>
      <c r="G40" s="80"/>
      <c r="H40" s="56">
        <f t="shared" si="0"/>
        <v>882614.31964306498</v>
      </c>
      <c r="I40" s="56">
        <f t="shared" si="1"/>
        <v>882614.31964306498</v>
      </c>
      <c r="J40" s="69">
        <v>0</v>
      </c>
    </row>
    <row r="41" spans="2:10" s="74" customFormat="1" ht="13.5" customHeight="1">
      <c r="B41" s="10">
        <v>37</v>
      </c>
      <c r="C41" s="34" t="s">
        <v>4</v>
      </c>
      <c r="D41" s="127">
        <v>842986.14064401702</v>
      </c>
      <c r="E41" s="127">
        <v>883506.68965614995</v>
      </c>
      <c r="F41" s="79"/>
      <c r="G41" s="80"/>
      <c r="H41" s="56">
        <f t="shared" si="0"/>
        <v>882614.31964306498</v>
      </c>
      <c r="I41" s="56">
        <f t="shared" si="1"/>
        <v>882614.31964306498</v>
      </c>
      <c r="J41" s="69">
        <v>0</v>
      </c>
    </row>
    <row r="42" spans="2:10" s="74" customFormat="1" ht="13.5" customHeight="1">
      <c r="B42" s="10">
        <v>38</v>
      </c>
      <c r="C42" s="51" t="s">
        <v>46</v>
      </c>
      <c r="D42" s="127">
        <v>913201.54981549794</v>
      </c>
      <c r="E42" s="127">
        <v>884268.01796541701</v>
      </c>
      <c r="F42" s="79"/>
      <c r="G42" s="80"/>
      <c r="H42" s="56">
        <f t="shared" si="0"/>
        <v>882614.31964306498</v>
      </c>
      <c r="I42" s="56">
        <f t="shared" si="1"/>
        <v>882614.31964306498</v>
      </c>
      <c r="J42" s="69">
        <v>0</v>
      </c>
    </row>
    <row r="43" spans="2:10" s="74" customFormat="1" ht="13.5" customHeight="1">
      <c r="B43" s="10">
        <v>39</v>
      </c>
      <c r="C43" s="51" t="s">
        <v>9</v>
      </c>
      <c r="D43" s="127">
        <v>854674.92490765895</v>
      </c>
      <c r="E43" s="127">
        <v>872474.52697598096</v>
      </c>
      <c r="F43" s="79"/>
      <c r="G43" s="80"/>
      <c r="H43" s="56">
        <f t="shared" si="0"/>
        <v>882614.31964306498</v>
      </c>
      <c r="I43" s="56">
        <f t="shared" si="1"/>
        <v>882614.31964306498</v>
      </c>
      <c r="J43" s="69">
        <v>0</v>
      </c>
    </row>
    <row r="44" spans="2:10" s="74" customFormat="1" ht="13.5" customHeight="1">
      <c r="B44" s="10">
        <v>40</v>
      </c>
      <c r="C44" s="51" t="s">
        <v>47</v>
      </c>
      <c r="D44" s="127">
        <v>899927.80227595998</v>
      </c>
      <c r="E44" s="127">
        <v>895471.681071328</v>
      </c>
      <c r="F44" s="79"/>
      <c r="G44" s="80"/>
      <c r="H44" s="56">
        <f t="shared" si="0"/>
        <v>882614.31964306498</v>
      </c>
      <c r="I44" s="56">
        <f t="shared" si="1"/>
        <v>882614.31964306498</v>
      </c>
      <c r="J44" s="69">
        <v>0</v>
      </c>
    </row>
    <row r="45" spans="2:10" s="74" customFormat="1" ht="13.5" customHeight="1">
      <c r="B45" s="10">
        <v>41</v>
      </c>
      <c r="C45" s="51" t="s">
        <v>14</v>
      </c>
      <c r="D45" s="127">
        <v>850532.50225138303</v>
      </c>
      <c r="E45" s="127">
        <v>876174.74102207995</v>
      </c>
      <c r="F45" s="79"/>
      <c r="G45" s="80"/>
      <c r="H45" s="56">
        <f t="shared" si="0"/>
        <v>882614.31964306498</v>
      </c>
      <c r="I45" s="56">
        <f t="shared" si="1"/>
        <v>882614.31964306498</v>
      </c>
      <c r="J45" s="69">
        <v>0</v>
      </c>
    </row>
    <row r="46" spans="2:10" s="74" customFormat="1" ht="13.5" customHeight="1">
      <c r="B46" s="10">
        <v>42</v>
      </c>
      <c r="C46" s="51" t="s">
        <v>15</v>
      </c>
      <c r="D46" s="127">
        <v>815063.89365004399</v>
      </c>
      <c r="E46" s="127">
        <v>874303.61971388501</v>
      </c>
      <c r="F46" s="79"/>
      <c r="G46" s="80"/>
      <c r="H46" s="56">
        <f t="shared" si="0"/>
        <v>882614.31964306498</v>
      </c>
      <c r="I46" s="56">
        <f t="shared" si="1"/>
        <v>882614.31964306498</v>
      </c>
      <c r="J46" s="69">
        <v>0</v>
      </c>
    </row>
    <row r="47" spans="2:10" s="74" customFormat="1" ht="13.5" customHeight="1">
      <c r="B47" s="10">
        <v>43</v>
      </c>
      <c r="C47" s="51" t="s">
        <v>10</v>
      </c>
      <c r="D47" s="127">
        <v>890565.65964477498</v>
      </c>
      <c r="E47" s="127">
        <v>879443.64625349699</v>
      </c>
      <c r="F47" s="79"/>
      <c r="G47" s="80"/>
      <c r="H47" s="56">
        <f t="shared" si="0"/>
        <v>882614.31964306498</v>
      </c>
      <c r="I47" s="56">
        <f t="shared" si="1"/>
        <v>882614.31964306498</v>
      </c>
      <c r="J47" s="69">
        <v>0</v>
      </c>
    </row>
    <row r="48" spans="2:10" s="74" customFormat="1" ht="13.5" customHeight="1">
      <c r="B48" s="10">
        <v>44</v>
      </c>
      <c r="C48" s="51" t="s">
        <v>22</v>
      </c>
      <c r="D48" s="127">
        <v>791431.06374212296</v>
      </c>
      <c r="E48" s="127">
        <v>871790.390836359</v>
      </c>
      <c r="F48" s="79"/>
      <c r="G48" s="80"/>
      <c r="H48" s="56">
        <f t="shared" si="0"/>
        <v>882614.31964306498</v>
      </c>
      <c r="I48" s="56">
        <f t="shared" si="1"/>
        <v>882614.31964306498</v>
      </c>
      <c r="J48" s="69">
        <v>0</v>
      </c>
    </row>
    <row r="49" spans="2:10" s="74" customFormat="1" ht="13.5" customHeight="1">
      <c r="B49" s="10">
        <v>45</v>
      </c>
      <c r="C49" s="51" t="s">
        <v>48</v>
      </c>
      <c r="D49" s="127">
        <v>903303.59845079202</v>
      </c>
      <c r="E49" s="127">
        <v>896122.76853589294</v>
      </c>
      <c r="F49" s="79"/>
      <c r="G49" s="80"/>
      <c r="H49" s="56">
        <f t="shared" si="0"/>
        <v>882614.31964306498</v>
      </c>
      <c r="I49" s="56">
        <f t="shared" si="1"/>
        <v>882614.31964306498</v>
      </c>
      <c r="J49" s="69">
        <v>0</v>
      </c>
    </row>
    <row r="50" spans="2:10" s="74" customFormat="1" ht="13.5" customHeight="1">
      <c r="B50" s="10">
        <v>46</v>
      </c>
      <c r="C50" s="51" t="s">
        <v>26</v>
      </c>
      <c r="D50" s="127">
        <v>838521.13587819703</v>
      </c>
      <c r="E50" s="127">
        <v>892335.77773131104</v>
      </c>
      <c r="F50" s="79"/>
      <c r="G50" s="80"/>
      <c r="H50" s="56">
        <f t="shared" si="0"/>
        <v>882614.31964306498</v>
      </c>
      <c r="I50" s="56">
        <f t="shared" si="1"/>
        <v>882614.31964306498</v>
      </c>
      <c r="J50" s="69">
        <v>0</v>
      </c>
    </row>
    <row r="51" spans="2:10" s="74" customFormat="1" ht="13.5" customHeight="1">
      <c r="B51" s="10">
        <v>47</v>
      </c>
      <c r="C51" s="51" t="s">
        <v>16</v>
      </c>
      <c r="D51" s="127">
        <v>817131.42456656101</v>
      </c>
      <c r="E51" s="127">
        <v>867040.60567478498</v>
      </c>
      <c r="F51" s="79"/>
      <c r="G51" s="80"/>
      <c r="H51" s="56">
        <f t="shared" si="0"/>
        <v>882614.31964306498</v>
      </c>
      <c r="I51" s="56">
        <f t="shared" si="1"/>
        <v>882614.31964306498</v>
      </c>
      <c r="J51" s="69">
        <v>0</v>
      </c>
    </row>
    <row r="52" spans="2:10" s="74" customFormat="1" ht="13.5" customHeight="1">
      <c r="B52" s="10">
        <v>48</v>
      </c>
      <c r="C52" s="51" t="s">
        <v>27</v>
      </c>
      <c r="D52" s="127">
        <v>870212.64015843999</v>
      </c>
      <c r="E52" s="127">
        <v>881560.66321847006</v>
      </c>
      <c r="F52" s="79"/>
      <c r="G52" s="80"/>
      <c r="H52" s="56">
        <f t="shared" si="0"/>
        <v>882614.31964306498</v>
      </c>
      <c r="I52" s="56">
        <f t="shared" si="1"/>
        <v>882614.31964306498</v>
      </c>
      <c r="J52" s="69">
        <v>0</v>
      </c>
    </row>
    <row r="53" spans="2:10" s="74" customFormat="1" ht="13.5" customHeight="1">
      <c r="B53" s="10">
        <v>49</v>
      </c>
      <c r="C53" s="51" t="s">
        <v>28</v>
      </c>
      <c r="D53" s="127">
        <v>789602.16916167701</v>
      </c>
      <c r="E53" s="127">
        <v>865470.73432917194</v>
      </c>
      <c r="F53" s="79"/>
      <c r="G53" s="80"/>
      <c r="H53" s="56">
        <f t="shared" si="0"/>
        <v>882614.31964306498</v>
      </c>
      <c r="I53" s="56">
        <f t="shared" si="1"/>
        <v>882614.31964306498</v>
      </c>
      <c r="J53" s="69">
        <v>0</v>
      </c>
    </row>
    <row r="54" spans="2:10" s="74" customFormat="1" ht="13.5" customHeight="1">
      <c r="B54" s="10">
        <v>50</v>
      </c>
      <c r="C54" s="51" t="s">
        <v>17</v>
      </c>
      <c r="D54" s="127">
        <v>806028.02239225805</v>
      </c>
      <c r="E54" s="127">
        <v>868332.910033433</v>
      </c>
      <c r="F54" s="79"/>
      <c r="G54" s="80"/>
      <c r="H54" s="56">
        <f t="shared" si="0"/>
        <v>882614.31964306498</v>
      </c>
      <c r="I54" s="56">
        <f t="shared" si="1"/>
        <v>882614.31964306498</v>
      </c>
      <c r="J54" s="69">
        <v>0</v>
      </c>
    </row>
    <row r="55" spans="2:10" s="74" customFormat="1" ht="13.5" customHeight="1">
      <c r="B55" s="10">
        <v>51</v>
      </c>
      <c r="C55" s="51" t="s">
        <v>49</v>
      </c>
      <c r="D55" s="127">
        <v>884562.64132470603</v>
      </c>
      <c r="E55" s="127">
        <v>878902.41829910397</v>
      </c>
      <c r="F55" s="79"/>
      <c r="G55" s="80"/>
      <c r="H55" s="56">
        <f t="shared" si="0"/>
        <v>882614.31964306498</v>
      </c>
      <c r="I55" s="56">
        <f t="shared" si="1"/>
        <v>882614.31964306498</v>
      </c>
      <c r="J55" s="69">
        <v>0</v>
      </c>
    </row>
    <row r="56" spans="2:10" s="74" customFormat="1" ht="13.5" customHeight="1">
      <c r="B56" s="10">
        <v>52</v>
      </c>
      <c r="C56" s="51" t="s">
        <v>5</v>
      </c>
      <c r="D56" s="127">
        <v>810337.39004149404</v>
      </c>
      <c r="E56" s="127">
        <v>877148.00873201096</v>
      </c>
      <c r="F56" s="79"/>
      <c r="G56" s="80"/>
      <c r="H56" s="56">
        <f t="shared" si="0"/>
        <v>882614.31964306498</v>
      </c>
      <c r="I56" s="56">
        <f t="shared" si="1"/>
        <v>882614.31964306498</v>
      </c>
      <c r="J56" s="69">
        <v>0</v>
      </c>
    </row>
    <row r="57" spans="2:10" s="74" customFormat="1" ht="13.5" customHeight="1">
      <c r="B57" s="10">
        <v>53</v>
      </c>
      <c r="C57" s="51" t="s">
        <v>23</v>
      </c>
      <c r="D57" s="127">
        <v>825853.56763683003</v>
      </c>
      <c r="E57" s="127">
        <v>880265.97085559706</v>
      </c>
      <c r="F57" s="79"/>
      <c r="G57" s="80"/>
      <c r="H57" s="56">
        <f t="shared" si="0"/>
        <v>882614.31964306498</v>
      </c>
      <c r="I57" s="56">
        <f t="shared" si="1"/>
        <v>882614.31964306498</v>
      </c>
      <c r="J57" s="69">
        <v>0</v>
      </c>
    </row>
    <row r="58" spans="2:10" s="74" customFormat="1" ht="13.5" customHeight="1">
      <c r="B58" s="10">
        <v>54</v>
      </c>
      <c r="C58" s="51" t="s">
        <v>29</v>
      </c>
      <c r="D58" s="127">
        <v>797440.76538377895</v>
      </c>
      <c r="E58" s="127">
        <v>886199.55558675702</v>
      </c>
      <c r="F58" s="79"/>
      <c r="G58" s="80"/>
      <c r="H58" s="56">
        <f t="shared" si="0"/>
        <v>882614.31964306498</v>
      </c>
      <c r="I58" s="56">
        <f t="shared" si="1"/>
        <v>882614.31964306498</v>
      </c>
      <c r="J58" s="69">
        <v>0</v>
      </c>
    </row>
    <row r="59" spans="2:10" s="74" customFormat="1" ht="13.5" customHeight="1">
      <c r="B59" s="10">
        <v>55</v>
      </c>
      <c r="C59" s="51" t="s">
        <v>18</v>
      </c>
      <c r="D59" s="127">
        <v>834196.17769671697</v>
      </c>
      <c r="E59" s="127">
        <v>863951.89834588603</v>
      </c>
      <c r="F59" s="79"/>
      <c r="G59" s="80"/>
      <c r="H59" s="56">
        <f t="shared" si="0"/>
        <v>882614.31964306498</v>
      </c>
      <c r="I59" s="56">
        <f t="shared" si="1"/>
        <v>882614.31964306498</v>
      </c>
      <c r="J59" s="69">
        <v>0</v>
      </c>
    </row>
    <row r="60" spans="2:10" s="74" customFormat="1" ht="13.5" customHeight="1">
      <c r="B60" s="10">
        <v>56</v>
      </c>
      <c r="C60" s="51" t="s">
        <v>11</v>
      </c>
      <c r="D60" s="127">
        <v>814468.51883199299</v>
      </c>
      <c r="E60" s="127">
        <v>860996.48107672203</v>
      </c>
      <c r="F60" s="79"/>
      <c r="G60" s="80"/>
      <c r="H60" s="56">
        <f t="shared" si="0"/>
        <v>882614.31964306498</v>
      </c>
      <c r="I60" s="56">
        <f t="shared" si="1"/>
        <v>882614.31964306498</v>
      </c>
      <c r="J60" s="69">
        <v>0</v>
      </c>
    </row>
    <row r="61" spans="2:10" s="74" customFormat="1" ht="13.5" customHeight="1">
      <c r="B61" s="10">
        <v>57</v>
      </c>
      <c r="C61" s="51" t="s">
        <v>50</v>
      </c>
      <c r="D61" s="127">
        <v>930519.10273817601</v>
      </c>
      <c r="E61" s="127">
        <v>894336.39474191202</v>
      </c>
      <c r="F61" s="79"/>
      <c r="G61" s="80"/>
      <c r="H61" s="56">
        <f t="shared" si="0"/>
        <v>882614.31964306498</v>
      </c>
      <c r="I61" s="56">
        <f t="shared" si="1"/>
        <v>882614.31964306498</v>
      </c>
      <c r="J61" s="69">
        <v>0</v>
      </c>
    </row>
    <row r="62" spans="2:10" s="74" customFormat="1" ht="13.5" customHeight="1">
      <c r="B62" s="10">
        <v>58</v>
      </c>
      <c r="C62" s="51" t="s">
        <v>30</v>
      </c>
      <c r="D62" s="127">
        <v>798952.61649444303</v>
      </c>
      <c r="E62" s="127">
        <v>884696.87074381195</v>
      </c>
      <c r="F62" s="79"/>
      <c r="G62" s="80"/>
      <c r="H62" s="56">
        <f t="shared" si="0"/>
        <v>882614.31964306498</v>
      </c>
      <c r="I62" s="56">
        <f t="shared" si="1"/>
        <v>882614.31964306498</v>
      </c>
      <c r="J62" s="69">
        <v>0</v>
      </c>
    </row>
    <row r="63" spans="2:10" s="74" customFormat="1" ht="13.5" customHeight="1">
      <c r="B63" s="10">
        <v>59</v>
      </c>
      <c r="C63" s="51" t="s">
        <v>24</v>
      </c>
      <c r="D63" s="127">
        <v>841649.84275317995</v>
      </c>
      <c r="E63" s="127">
        <v>869275.07425232895</v>
      </c>
      <c r="F63" s="79"/>
      <c r="G63" s="80"/>
      <c r="H63" s="56">
        <f t="shared" si="0"/>
        <v>882614.31964306498</v>
      </c>
      <c r="I63" s="56">
        <f t="shared" si="1"/>
        <v>882614.31964306498</v>
      </c>
      <c r="J63" s="69">
        <v>0</v>
      </c>
    </row>
    <row r="64" spans="2:10" s="74" customFormat="1" ht="13.5" customHeight="1">
      <c r="B64" s="10">
        <v>60</v>
      </c>
      <c r="C64" s="51" t="s">
        <v>51</v>
      </c>
      <c r="D64" s="127">
        <v>865658.46665259602</v>
      </c>
      <c r="E64" s="127">
        <v>875735.49171630898</v>
      </c>
      <c r="F64" s="79"/>
      <c r="G64" s="80"/>
      <c r="H64" s="56">
        <f t="shared" si="0"/>
        <v>882614.31964306498</v>
      </c>
      <c r="I64" s="56">
        <f t="shared" si="1"/>
        <v>882614.31964306498</v>
      </c>
      <c r="J64" s="69">
        <v>0</v>
      </c>
    </row>
    <row r="65" spans="2:10" s="74" customFormat="1" ht="13.5" customHeight="1">
      <c r="B65" s="10">
        <v>61</v>
      </c>
      <c r="C65" s="51" t="s">
        <v>19</v>
      </c>
      <c r="D65" s="127">
        <v>834215.71586443996</v>
      </c>
      <c r="E65" s="127">
        <v>858673.42825620295</v>
      </c>
      <c r="F65" s="79"/>
      <c r="G65" s="80"/>
      <c r="H65" s="56">
        <f t="shared" si="0"/>
        <v>882614.31964306498</v>
      </c>
      <c r="I65" s="56">
        <f t="shared" si="1"/>
        <v>882614.31964306498</v>
      </c>
      <c r="J65" s="69">
        <v>0</v>
      </c>
    </row>
    <row r="66" spans="2:10" s="74" customFormat="1" ht="13.5" customHeight="1">
      <c r="B66" s="10">
        <v>62</v>
      </c>
      <c r="C66" s="51" t="s">
        <v>20</v>
      </c>
      <c r="D66" s="127">
        <v>780389.607113317</v>
      </c>
      <c r="E66" s="127">
        <v>865264.36259632697</v>
      </c>
      <c r="F66" s="79"/>
      <c r="G66" s="80"/>
      <c r="H66" s="56">
        <f t="shared" si="0"/>
        <v>882614.31964306498</v>
      </c>
      <c r="I66" s="56">
        <f t="shared" si="1"/>
        <v>882614.31964306498</v>
      </c>
      <c r="J66" s="69">
        <v>0</v>
      </c>
    </row>
    <row r="67" spans="2:10" s="74" customFormat="1" ht="13.5" customHeight="1">
      <c r="B67" s="10">
        <v>63</v>
      </c>
      <c r="C67" s="51" t="s">
        <v>31</v>
      </c>
      <c r="D67" s="127">
        <v>842333.05442637799</v>
      </c>
      <c r="E67" s="127">
        <v>875235.30725584796</v>
      </c>
      <c r="F67" s="79"/>
      <c r="G67" s="80"/>
      <c r="H67" s="56">
        <f t="shared" si="0"/>
        <v>882614.31964306498</v>
      </c>
      <c r="I67" s="56">
        <f t="shared" si="1"/>
        <v>882614.31964306498</v>
      </c>
      <c r="J67" s="69">
        <v>0</v>
      </c>
    </row>
    <row r="68" spans="2:10" s="74" customFormat="1" ht="13.5" customHeight="1">
      <c r="B68" s="10">
        <v>64</v>
      </c>
      <c r="C68" s="51" t="s">
        <v>52</v>
      </c>
      <c r="D68" s="127">
        <v>918896.62387676502</v>
      </c>
      <c r="E68" s="127">
        <v>885854.73039123602</v>
      </c>
      <c r="F68" s="79"/>
      <c r="G68" s="80"/>
      <c r="H68" s="56">
        <f t="shared" si="0"/>
        <v>882614.31964306498</v>
      </c>
      <c r="I68" s="56">
        <f t="shared" si="1"/>
        <v>882614.31964306498</v>
      </c>
      <c r="J68" s="69">
        <v>0</v>
      </c>
    </row>
    <row r="69" spans="2:10" s="74" customFormat="1" ht="13.5" customHeight="1">
      <c r="B69" s="10">
        <v>65</v>
      </c>
      <c r="C69" s="51" t="s">
        <v>12</v>
      </c>
      <c r="D69" s="127">
        <v>862627.93837286602</v>
      </c>
      <c r="E69" s="127">
        <v>879218.23274437001</v>
      </c>
      <c r="F69" s="79"/>
      <c r="G69" s="80"/>
      <c r="H69" s="56">
        <f t="shared" ref="H69:H78" si="2">$D$79</f>
        <v>882614.31964306498</v>
      </c>
      <c r="I69" s="56">
        <f t="shared" ref="I69:I78" si="3">$E$79</f>
        <v>882614.31964306498</v>
      </c>
      <c r="J69" s="69">
        <v>0</v>
      </c>
    </row>
    <row r="70" spans="2:10" s="74" customFormat="1" ht="13.5" customHeight="1">
      <c r="B70" s="10">
        <v>66</v>
      </c>
      <c r="C70" s="51" t="s">
        <v>6</v>
      </c>
      <c r="D70" s="127">
        <v>757585.83497483004</v>
      </c>
      <c r="E70" s="127">
        <v>871227.26913583896</v>
      </c>
      <c r="F70" s="79"/>
      <c r="G70" s="80"/>
      <c r="H70" s="56">
        <f t="shared" si="2"/>
        <v>882614.31964306498</v>
      </c>
      <c r="I70" s="56">
        <f t="shared" si="3"/>
        <v>882614.31964306498</v>
      </c>
      <c r="J70" s="69">
        <v>0</v>
      </c>
    </row>
    <row r="71" spans="2:10" s="74" customFormat="1" ht="13.5" customHeight="1">
      <c r="B71" s="10">
        <v>67</v>
      </c>
      <c r="C71" s="51" t="s">
        <v>7</v>
      </c>
      <c r="D71" s="127">
        <v>884722.074927954</v>
      </c>
      <c r="E71" s="127">
        <v>923729.62323207699</v>
      </c>
      <c r="F71" s="79"/>
      <c r="G71" s="80"/>
      <c r="H71" s="56">
        <f t="shared" si="2"/>
        <v>882614.31964306498</v>
      </c>
      <c r="I71" s="56">
        <f t="shared" si="3"/>
        <v>882614.31964306498</v>
      </c>
      <c r="J71" s="69">
        <v>0</v>
      </c>
    </row>
    <row r="72" spans="2:10" s="74" customFormat="1" ht="13.5" customHeight="1">
      <c r="B72" s="10">
        <v>68</v>
      </c>
      <c r="C72" s="51" t="s">
        <v>53</v>
      </c>
      <c r="D72" s="127">
        <v>902563.62606232299</v>
      </c>
      <c r="E72" s="127">
        <v>907158.76201915205</v>
      </c>
      <c r="F72" s="79"/>
      <c r="G72" s="80"/>
      <c r="H72" s="56">
        <f t="shared" si="2"/>
        <v>882614.31964306498</v>
      </c>
      <c r="I72" s="56">
        <f t="shared" si="3"/>
        <v>882614.31964306498</v>
      </c>
      <c r="J72" s="69">
        <v>0</v>
      </c>
    </row>
    <row r="73" spans="2:10" s="74" customFormat="1" ht="13.5" customHeight="1">
      <c r="B73" s="10">
        <v>69</v>
      </c>
      <c r="C73" s="51" t="s">
        <v>54</v>
      </c>
      <c r="D73" s="127">
        <v>861405.91164658603</v>
      </c>
      <c r="E73" s="127">
        <v>873294.03078316804</v>
      </c>
      <c r="F73" s="79"/>
      <c r="G73" s="80"/>
      <c r="H73" s="56">
        <f t="shared" si="2"/>
        <v>882614.31964306498</v>
      </c>
      <c r="I73" s="56">
        <f t="shared" si="3"/>
        <v>882614.31964306498</v>
      </c>
      <c r="J73" s="69">
        <v>0</v>
      </c>
    </row>
    <row r="74" spans="2:10" s="74" customFormat="1" ht="13.5" customHeight="1">
      <c r="B74" s="10">
        <v>70</v>
      </c>
      <c r="C74" s="51" t="s">
        <v>55</v>
      </c>
      <c r="D74" s="127">
        <v>912683.55817875196</v>
      </c>
      <c r="E74" s="127">
        <v>886631.71914497705</v>
      </c>
      <c r="F74" s="79"/>
      <c r="G74" s="80"/>
      <c r="H74" s="56">
        <f t="shared" si="2"/>
        <v>882614.31964306498</v>
      </c>
      <c r="I74" s="56">
        <f t="shared" si="3"/>
        <v>882614.31964306498</v>
      </c>
      <c r="J74" s="69">
        <v>0</v>
      </c>
    </row>
    <row r="75" spans="2:10" s="74" customFormat="1" ht="13.5" customHeight="1">
      <c r="B75" s="10">
        <v>71</v>
      </c>
      <c r="C75" s="51" t="s">
        <v>56</v>
      </c>
      <c r="D75" s="127">
        <v>991143.11796942598</v>
      </c>
      <c r="E75" s="127">
        <v>888290.40319991601</v>
      </c>
      <c r="F75" s="79"/>
      <c r="G75" s="80"/>
      <c r="H75" s="56">
        <f t="shared" si="2"/>
        <v>882614.31964306498</v>
      </c>
      <c r="I75" s="56">
        <f t="shared" si="3"/>
        <v>882614.31964306498</v>
      </c>
      <c r="J75" s="69">
        <v>0</v>
      </c>
    </row>
    <row r="76" spans="2:10" s="74" customFormat="1" ht="13.5" customHeight="1">
      <c r="B76" s="10">
        <v>72</v>
      </c>
      <c r="C76" s="51" t="s">
        <v>32</v>
      </c>
      <c r="D76" s="127">
        <v>749490.96538274002</v>
      </c>
      <c r="E76" s="127">
        <v>880629.89649390394</v>
      </c>
      <c r="F76" s="79"/>
      <c r="G76" s="80"/>
      <c r="H76" s="56">
        <f t="shared" si="2"/>
        <v>882614.31964306498</v>
      </c>
      <c r="I76" s="56">
        <f t="shared" si="3"/>
        <v>882614.31964306498</v>
      </c>
      <c r="J76" s="69">
        <v>0</v>
      </c>
    </row>
    <row r="77" spans="2:10" s="74" customFormat="1" ht="13.5" customHeight="1">
      <c r="B77" s="10">
        <v>73</v>
      </c>
      <c r="C77" s="51" t="s">
        <v>33</v>
      </c>
      <c r="D77" s="127">
        <v>784347.33239733195</v>
      </c>
      <c r="E77" s="127">
        <v>882942.39346997999</v>
      </c>
      <c r="F77" s="79"/>
      <c r="G77" s="80"/>
      <c r="H77" s="56">
        <f t="shared" si="2"/>
        <v>882614.31964306498</v>
      </c>
      <c r="I77" s="56">
        <f t="shared" si="3"/>
        <v>882614.31964306498</v>
      </c>
      <c r="J77" s="69">
        <v>0</v>
      </c>
    </row>
    <row r="78" spans="2:10" s="74" customFormat="1" ht="13.5" customHeight="1" thickBot="1">
      <c r="B78" s="10">
        <v>74</v>
      </c>
      <c r="C78" s="51" t="s">
        <v>34</v>
      </c>
      <c r="D78" s="127">
        <v>915878.63247863203</v>
      </c>
      <c r="E78" s="127">
        <v>876399.39227968804</v>
      </c>
      <c r="F78" s="79"/>
      <c r="G78" s="80"/>
      <c r="H78" s="56">
        <f t="shared" si="2"/>
        <v>882614.31964306498</v>
      </c>
      <c r="I78" s="56">
        <f t="shared" si="3"/>
        <v>882614.31964306498</v>
      </c>
      <c r="J78" s="69">
        <v>9999</v>
      </c>
    </row>
    <row r="79" spans="2:10" s="74" customFormat="1" ht="13.5" customHeight="1" thickTop="1">
      <c r="B79" s="151" t="s">
        <v>0</v>
      </c>
      <c r="C79" s="152"/>
      <c r="D79" s="128">
        <v>882614.31964306498</v>
      </c>
      <c r="E79" s="128">
        <v>882614.31964306498</v>
      </c>
      <c r="F79" s="79"/>
      <c r="G79" s="80"/>
      <c r="H79" s="59"/>
      <c r="I79" s="59"/>
      <c r="J79" s="59"/>
    </row>
    <row r="80" spans="2:10" ht="13.5" customHeight="1">
      <c r="B80" s="46" t="s">
        <v>169</v>
      </c>
    </row>
    <row r="81" spans="2:2" ht="13.5" customHeight="1">
      <c r="B81" s="46" t="s">
        <v>177</v>
      </c>
    </row>
    <row r="82" spans="2:2" ht="13.5" customHeight="1">
      <c r="B82" s="46" t="s">
        <v>154</v>
      </c>
    </row>
  </sheetData>
  <mergeCells count="7">
    <mergeCell ref="H3:H4"/>
    <mergeCell ref="I3:I4"/>
    <mergeCell ref="B79:C79"/>
    <mergeCell ref="B3:B4"/>
    <mergeCell ref="C3:C4"/>
    <mergeCell ref="D3:D4"/>
    <mergeCell ref="E3:E4"/>
  </mergeCells>
  <phoneticPr fontId="4"/>
  <pageMargins left="0.70866141732283472" right="0.70866141732283472" top="0.74803149606299213" bottom="0.19685039370078741" header="0.31496062992125984" footer="0.19685039370078741"/>
  <pageSetup paperSize="9" scale="69" fitToHeight="0" orientation="portrait" r:id="rId1"/>
  <headerFooter>
    <oddHeader>&amp;R&amp;"ＭＳ 明朝,標準"&amp;12 2-1.医療費の状況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7"/>
  <dimension ref="A1:J3"/>
  <sheetViews>
    <sheetView showGridLines="0" zoomScaleNormal="100" zoomScaleSheetLayoutView="100" workbookViewId="0"/>
  </sheetViews>
  <sheetFormatPr defaultColWidth="9" defaultRowHeight="13.5"/>
  <cols>
    <col min="1" max="1" width="4.625" style="2" customWidth="1"/>
    <col min="2" max="2" width="3.25" style="2" customWidth="1"/>
    <col min="3" max="3" width="18.75" style="2" customWidth="1"/>
    <col min="4" max="5" width="20.625" style="2" customWidth="1"/>
    <col min="6" max="6" width="12.375" style="72" customWidth="1"/>
    <col min="7" max="7" width="6.25" style="2" customWidth="1"/>
    <col min="8" max="10" width="20.625" style="2" customWidth="1"/>
    <col min="11" max="16384" width="9" style="2"/>
  </cols>
  <sheetData>
    <row r="1" spans="1:10" ht="16.5" customHeight="1">
      <c r="A1" s="2" t="s">
        <v>155</v>
      </c>
    </row>
    <row r="2" spans="1:10" ht="16.5" customHeight="1">
      <c r="A2" s="2" t="s">
        <v>147</v>
      </c>
    </row>
    <row r="3" spans="1:10" ht="16.5" customHeight="1">
      <c r="A3" s="2" t="s">
        <v>156</v>
      </c>
      <c r="J3" s="2" t="s">
        <v>157</v>
      </c>
    </row>
  </sheetData>
  <phoneticPr fontId="4"/>
  <pageMargins left="0.70866141732283472" right="0.70866141732283472" top="0.74803149606299213" bottom="0.74803149606299213" header="0.31496062992125984" footer="0.31496062992125984"/>
  <pageSetup paperSize="8" scale="75" fitToHeight="0" orientation="landscape" r:id="rId1"/>
  <headerFooter>
    <oddHeader>&amp;R&amp;"ＭＳ 明朝,標準"&amp;12 2-1.医療費の状況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2"/>
  <sheetViews>
    <sheetView showGridLines="0" zoomScaleNormal="100" zoomScaleSheetLayoutView="100" workbookViewId="0"/>
  </sheetViews>
  <sheetFormatPr defaultColWidth="9" defaultRowHeight="13.5"/>
  <cols>
    <col min="1" max="1" width="4.625" style="2" customWidth="1"/>
    <col min="2" max="2" width="3.625" style="2" customWidth="1"/>
    <col min="3" max="3" width="9.625" style="2" customWidth="1"/>
    <col min="4" max="9" width="13.125" style="2" customWidth="1"/>
    <col min="10" max="12" width="20.625" style="2" customWidth="1"/>
    <col min="13" max="13" width="6.625" style="2" customWidth="1"/>
    <col min="14" max="16384" width="9" style="2"/>
  </cols>
  <sheetData>
    <row r="1" spans="1:1" ht="16.5" customHeight="1">
      <c r="A1" s="2" t="s">
        <v>128</v>
      </c>
    </row>
    <row r="2" spans="1:1" ht="16.5" customHeight="1">
      <c r="A2" s="2" t="s">
        <v>129</v>
      </c>
    </row>
  </sheetData>
  <phoneticPr fontId="4"/>
  <pageMargins left="0.70866141732283472" right="0.43307086614173229" top="0.74803149606299213" bottom="0.74803149606299213" header="0.31496062992125984" footer="0.31496062992125984"/>
  <pageSetup paperSize="9" scale="75" fitToHeight="0" orientation="portrait" r:id="rId1"/>
  <headerFooter>
    <oddHeader>&amp;R&amp;"ＭＳ 明朝,標準"&amp;12 2-1.医療費の状況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P84"/>
  <sheetViews>
    <sheetView showGridLines="0" zoomScaleNormal="100" zoomScaleSheetLayoutView="100" workbookViewId="0"/>
  </sheetViews>
  <sheetFormatPr defaultColWidth="9" defaultRowHeight="13.5"/>
  <cols>
    <col min="1" max="1" width="4.625" style="81" customWidth="1"/>
    <col min="2" max="2" width="2.125" style="81" customWidth="1"/>
    <col min="3" max="3" width="8.375" style="81" customWidth="1"/>
    <col min="4" max="4" width="11.625" style="81" customWidth="1"/>
    <col min="5" max="5" width="5.5" style="81" bestFit="1" customWidth="1"/>
    <col min="6" max="6" width="11.625" style="81" customWidth="1"/>
    <col min="7" max="7" width="5.5" style="81" customWidth="1"/>
    <col min="8" max="15" width="8.875" style="81" customWidth="1"/>
    <col min="16" max="16" width="5.625" style="81" customWidth="1"/>
    <col min="17" max="17" width="2" style="3" customWidth="1"/>
    <col min="18" max="16384" width="9" style="3"/>
  </cols>
  <sheetData>
    <row r="1" spans="1:16">
      <c r="A1" s="81" t="s">
        <v>166</v>
      </c>
    </row>
    <row r="2" spans="1:16">
      <c r="A2" s="81" t="s">
        <v>160</v>
      </c>
    </row>
    <row r="4" spans="1:16" ht="13.5" customHeight="1">
      <c r="B4" s="82"/>
      <c r="C4" s="83"/>
      <c r="D4" s="83"/>
      <c r="E4" s="83"/>
      <c r="F4" s="83"/>
      <c r="G4" s="84"/>
    </row>
    <row r="5" spans="1:16" ht="13.5" customHeight="1">
      <c r="B5" s="85"/>
      <c r="C5" s="86"/>
      <c r="D5" s="106">
        <v>899900</v>
      </c>
      <c r="E5" s="72" t="s">
        <v>174</v>
      </c>
      <c r="F5" s="106">
        <v>918000</v>
      </c>
      <c r="G5" s="87" t="s">
        <v>175</v>
      </c>
    </row>
    <row r="6" spans="1:16">
      <c r="B6" s="85"/>
      <c r="D6" s="106"/>
      <c r="E6" s="72"/>
      <c r="F6" s="106"/>
      <c r="G6" s="87"/>
    </row>
    <row r="7" spans="1:16">
      <c r="B7" s="85"/>
      <c r="C7" s="88"/>
      <c r="D7" s="106">
        <v>881800</v>
      </c>
      <c r="E7" s="72" t="s">
        <v>174</v>
      </c>
      <c r="F7" s="106">
        <v>899900</v>
      </c>
      <c r="G7" s="87" t="s">
        <v>176</v>
      </c>
    </row>
    <row r="8" spans="1:16">
      <c r="B8" s="85"/>
      <c r="D8" s="106"/>
      <c r="E8" s="72"/>
      <c r="F8" s="106"/>
      <c r="G8" s="87"/>
    </row>
    <row r="9" spans="1:16">
      <c r="B9" s="85"/>
      <c r="C9" s="89"/>
      <c r="D9" s="106">
        <v>863700</v>
      </c>
      <c r="E9" s="72" t="s">
        <v>174</v>
      </c>
      <c r="F9" s="106">
        <v>881800</v>
      </c>
      <c r="G9" s="87" t="s">
        <v>176</v>
      </c>
    </row>
    <row r="10" spans="1:16">
      <c r="B10" s="85"/>
      <c r="D10" s="106"/>
      <c r="E10" s="72"/>
      <c r="F10" s="106"/>
      <c r="G10" s="87"/>
    </row>
    <row r="11" spans="1:16">
      <c r="B11" s="85"/>
      <c r="C11" s="90"/>
      <c r="D11" s="106">
        <v>845600</v>
      </c>
      <c r="E11" s="72" t="s">
        <v>174</v>
      </c>
      <c r="F11" s="106">
        <v>863700</v>
      </c>
      <c r="G11" s="87" t="s">
        <v>176</v>
      </c>
    </row>
    <row r="12" spans="1:16">
      <c r="B12" s="85"/>
      <c r="D12" s="106"/>
      <c r="E12" s="72"/>
      <c r="F12" s="106"/>
      <c r="G12" s="87"/>
    </row>
    <row r="13" spans="1:16">
      <c r="B13" s="85"/>
      <c r="C13" s="91"/>
      <c r="D13" s="106">
        <v>827500</v>
      </c>
      <c r="E13" s="72" t="s">
        <v>174</v>
      </c>
      <c r="F13" s="106">
        <v>845600</v>
      </c>
      <c r="G13" s="87" t="s">
        <v>176</v>
      </c>
    </row>
    <row r="14" spans="1:16">
      <c r="B14" s="92"/>
      <c r="C14" s="93"/>
      <c r="D14" s="93"/>
      <c r="E14" s="93"/>
      <c r="F14" s="93"/>
      <c r="G14" s="94"/>
    </row>
    <row r="16" spans="1:16">
      <c r="B16" s="82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4"/>
    </row>
    <row r="17" spans="2:16">
      <c r="B17" s="85"/>
      <c r="P17" s="95"/>
    </row>
    <row r="18" spans="2:16">
      <c r="B18" s="85"/>
      <c r="P18" s="95"/>
    </row>
    <row r="19" spans="2:16">
      <c r="B19" s="85"/>
      <c r="P19" s="95"/>
    </row>
    <row r="20" spans="2:16">
      <c r="B20" s="85"/>
      <c r="P20" s="95"/>
    </row>
    <row r="21" spans="2:16">
      <c r="B21" s="85"/>
      <c r="P21" s="95"/>
    </row>
    <row r="22" spans="2:16">
      <c r="B22" s="85"/>
      <c r="P22" s="95"/>
    </row>
    <row r="23" spans="2:16">
      <c r="B23" s="85"/>
      <c r="P23" s="95"/>
    </row>
    <row r="24" spans="2:16">
      <c r="B24" s="85"/>
      <c r="P24" s="95"/>
    </row>
    <row r="25" spans="2:16">
      <c r="B25" s="85"/>
      <c r="P25" s="95"/>
    </row>
    <row r="26" spans="2:16">
      <c r="B26" s="85"/>
      <c r="P26" s="95"/>
    </row>
    <row r="27" spans="2:16">
      <c r="B27" s="85"/>
      <c r="P27" s="95"/>
    </row>
    <row r="28" spans="2:16">
      <c r="B28" s="85"/>
      <c r="P28" s="95"/>
    </row>
    <row r="29" spans="2:16">
      <c r="B29" s="85"/>
      <c r="P29" s="95"/>
    </row>
    <row r="30" spans="2:16">
      <c r="B30" s="85"/>
      <c r="P30" s="95"/>
    </row>
    <row r="31" spans="2:16">
      <c r="B31" s="85"/>
      <c r="P31" s="95"/>
    </row>
    <row r="32" spans="2:16">
      <c r="B32" s="85"/>
      <c r="P32" s="95"/>
    </row>
    <row r="33" spans="2:16">
      <c r="B33" s="85"/>
      <c r="P33" s="95"/>
    </row>
    <row r="34" spans="2:16">
      <c r="B34" s="85"/>
      <c r="P34" s="95"/>
    </row>
    <row r="35" spans="2:16">
      <c r="B35" s="85"/>
      <c r="P35" s="95"/>
    </row>
    <row r="36" spans="2:16">
      <c r="B36" s="85"/>
      <c r="P36" s="95"/>
    </row>
    <row r="37" spans="2:16">
      <c r="B37" s="85"/>
      <c r="P37" s="95"/>
    </row>
    <row r="38" spans="2:16">
      <c r="B38" s="85"/>
      <c r="P38" s="95"/>
    </row>
    <row r="39" spans="2:16">
      <c r="B39" s="85"/>
      <c r="P39" s="95"/>
    </row>
    <row r="40" spans="2:16">
      <c r="B40" s="85"/>
      <c r="P40" s="95"/>
    </row>
    <row r="41" spans="2:16">
      <c r="B41" s="85"/>
      <c r="P41" s="95"/>
    </row>
    <row r="42" spans="2:16">
      <c r="B42" s="85"/>
      <c r="P42" s="95"/>
    </row>
    <row r="43" spans="2:16">
      <c r="B43" s="85"/>
      <c r="P43" s="95"/>
    </row>
    <row r="44" spans="2:16">
      <c r="B44" s="85"/>
      <c r="P44" s="95"/>
    </row>
    <row r="45" spans="2:16">
      <c r="B45" s="85"/>
      <c r="P45" s="95"/>
    </row>
    <row r="46" spans="2:16">
      <c r="B46" s="85"/>
      <c r="P46" s="95"/>
    </row>
    <row r="47" spans="2:16">
      <c r="B47" s="85"/>
      <c r="P47" s="95"/>
    </row>
    <row r="48" spans="2:16">
      <c r="B48" s="85"/>
      <c r="P48" s="95"/>
    </row>
    <row r="49" spans="2:16">
      <c r="B49" s="85"/>
      <c r="P49" s="95"/>
    </row>
    <row r="50" spans="2:16">
      <c r="B50" s="85"/>
      <c r="P50" s="95"/>
    </row>
    <row r="51" spans="2:16">
      <c r="B51" s="85"/>
      <c r="P51" s="95"/>
    </row>
    <row r="52" spans="2:16">
      <c r="B52" s="85"/>
      <c r="P52" s="95"/>
    </row>
    <row r="53" spans="2:16">
      <c r="B53" s="85"/>
      <c r="P53" s="95"/>
    </row>
    <row r="54" spans="2:16">
      <c r="B54" s="85"/>
      <c r="P54" s="95"/>
    </row>
    <row r="55" spans="2:16">
      <c r="B55" s="85"/>
      <c r="P55" s="95"/>
    </row>
    <row r="56" spans="2:16">
      <c r="B56" s="85"/>
      <c r="P56" s="95"/>
    </row>
    <row r="57" spans="2:16">
      <c r="B57" s="85"/>
      <c r="P57" s="95"/>
    </row>
    <row r="58" spans="2:16">
      <c r="B58" s="85"/>
      <c r="P58" s="95"/>
    </row>
    <row r="59" spans="2:16">
      <c r="B59" s="85"/>
      <c r="P59" s="95"/>
    </row>
    <row r="60" spans="2:16">
      <c r="B60" s="85"/>
      <c r="P60" s="95"/>
    </row>
    <row r="61" spans="2:16">
      <c r="B61" s="85"/>
      <c r="P61" s="95"/>
    </row>
    <row r="62" spans="2:16">
      <c r="B62" s="85"/>
      <c r="P62" s="95"/>
    </row>
    <row r="63" spans="2:16">
      <c r="B63" s="85"/>
      <c r="P63" s="95"/>
    </row>
    <row r="64" spans="2:16">
      <c r="B64" s="85"/>
      <c r="P64" s="95"/>
    </row>
    <row r="65" spans="2:16">
      <c r="B65" s="85"/>
      <c r="P65" s="95"/>
    </row>
    <row r="66" spans="2:16">
      <c r="B66" s="85"/>
      <c r="P66" s="95"/>
    </row>
    <row r="67" spans="2:16">
      <c r="B67" s="85"/>
      <c r="P67" s="95"/>
    </row>
    <row r="68" spans="2:16">
      <c r="B68" s="85"/>
      <c r="P68" s="95"/>
    </row>
    <row r="69" spans="2:16">
      <c r="B69" s="85"/>
      <c r="P69" s="95"/>
    </row>
    <row r="70" spans="2:16">
      <c r="B70" s="85"/>
      <c r="P70" s="95"/>
    </row>
    <row r="71" spans="2:16">
      <c r="B71" s="85"/>
      <c r="P71" s="95"/>
    </row>
    <row r="72" spans="2:16">
      <c r="B72" s="85"/>
      <c r="P72" s="95"/>
    </row>
    <row r="73" spans="2:16">
      <c r="B73" s="85"/>
      <c r="P73" s="95"/>
    </row>
    <row r="74" spans="2:16">
      <c r="B74" s="85"/>
      <c r="P74" s="95"/>
    </row>
    <row r="75" spans="2:16">
      <c r="B75" s="85"/>
      <c r="P75" s="95"/>
    </row>
    <row r="76" spans="2:16">
      <c r="B76" s="85"/>
      <c r="P76" s="95"/>
    </row>
    <row r="77" spans="2:16">
      <c r="B77" s="85"/>
      <c r="P77" s="95"/>
    </row>
    <row r="78" spans="2:16">
      <c r="B78" s="85"/>
      <c r="P78" s="95"/>
    </row>
    <row r="79" spans="2:16">
      <c r="B79" s="85"/>
      <c r="P79" s="95"/>
    </row>
    <row r="80" spans="2:16">
      <c r="B80" s="85"/>
      <c r="P80" s="95"/>
    </row>
    <row r="81" spans="2:16">
      <c r="B81" s="85"/>
      <c r="P81" s="95"/>
    </row>
    <row r="82" spans="2:16">
      <c r="B82" s="85"/>
      <c r="P82" s="95"/>
    </row>
    <row r="83" spans="2:16">
      <c r="B83" s="85"/>
      <c r="P83" s="95"/>
    </row>
    <row r="84" spans="2:16">
      <c r="B84" s="92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4"/>
    </row>
  </sheetData>
  <phoneticPr fontId="4"/>
  <pageMargins left="0.39370078740157483" right="0.19685039370078741" top="0.43307086614173229" bottom="0.31496062992125984" header="0.31496062992125984" footer="0.19685039370078741"/>
  <pageSetup paperSize="9" scale="75" orientation="portrait" r:id="rId1"/>
  <headerFooter>
    <oddHeader>&amp;R&amp;"ＭＳ 明朝,標準"&amp;12 2-1.医療費の状況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M2"/>
  <sheetViews>
    <sheetView showGridLines="0" zoomScaleNormal="100" zoomScaleSheetLayoutView="100" workbookViewId="0"/>
  </sheetViews>
  <sheetFormatPr defaultColWidth="9" defaultRowHeight="13.5"/>
  <cols>
    <col min="1" max="1" width="4.625" style="3" customWidth="1"/>
    <col min="2" max="2" width="3.625" style="3" customWidth="1"/>
    <col min="3" max="3" width="9.625" style="3" customWidth="1"/>
    <col min="4" max="9" width="13.125" style="3" customWidth="1"/>
    <col min="10" max="12" width="20.625" style="3" customWidth="1"/>
    <col min="13" max="13" width="5.625" style="2" customWidth="1"/>
    <col min="14" max="16384" width="9" style="3"/>
  </cols>
  <sheetData>
    <row r="1" spans="1:12" ht="16.5" customHeight="1">
      <c r="A1" s="2" t="s">
        <v>144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6.5" customHeight="1">
      <c r="A2" s="2" t="s">
        <v>129</v>
      </c>
    </row>
  </sheetData>
  <phoneticPr fontId="4"/>
  <pageMargins left="0.70866141732283472" right="0.43307086614173229" top="0.74803149606299213" bottom="0.74803149606299213" header="0.31496062992125984" footer="0.31496062992125984"/>
  <pageSetup paperSize="9" scale="75" fitToHeight="0" orientation="portrait" r:id="rId1"/>
  <headerFooter>
    <oddHeader>&amp;R&amp;"ＭＳ 明朝,標準"&amp;12 2-1.医療費の状況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P84"/>
  <sheetViews>
    <sheetView showGridLines="0" zoomScaleNormal="100" zoomScaleSheetLayoutView="100" workbookViewId="0"/>
  </sheetViews>
  <sheetFormatPr defaultColWidth="9" defaultRowHeight="13.5"/>
  <cols>
    <col min="1" max="1" width="4.625" style="81" customWidth="1"/>
    <col min="2" max="2" width="2.125" style="81" customWidth="1"/>
    <col min="3" max="3" width="8.375" style="81" customWidth="1"/>
    <col min="4" max="4" width="11.625" style="81" customWidth="1"/>
    <col min="5" max="5" width="5.5" style="81" bestFit="1" customWidth="1"/>
    <col min="6" max="6" width="11.625" style="81" customWidth="1"/>
    <col min="7" max="7" width="5.5" style="81" customWidth="1"/>
    <col min="8" max="15" width="8.875" style="81" customWidth="1"/>
    <col min="16" max="16" width="5.625" style="81" customWidth="1"/>
    <col min="17" max="17" width="2" style="3" customWidth="1"/>
    <col min="18" max="16384" width="9" style="3"/>
  </cols>
  <sheetData>
    <row r="1" spans="1:16">
      <c r="A1" s="81" t="s">
        <v>161</v>
      </c>
    </row>
    <row r="2" spans="1:16">
      <c r="A2" s="81" t="s">
        <v>160</v>
      </c>
    </row>
    <row r="4" spans="1:16" ht="13.5" customHeight="1">
      <c r="B4" s="82"/>
      <c r="C4" s="83"/>
      <c r="D4" s="83"/>
      <c r="E4" s="83"/>
      <c r="F4" s="83"/>
      <c r="G4" s="84"/>
    </row>
    <row r="5" spans="1:16" ht="13.5" customHeight="1">
      <c r="B5" s="85"/>
      <c r="C5" s="86"/>
      <c r="D5" s="106">
        <v>36020</v>
      </c>
      <c r="E5" s="72" t="s">
        <v>174</v>
      </c>
      <c r="F5" s="106">
        <v>37300</v>
      </c>
      <c r="G5" s="87" t="s">
        <v>175</v>
      </c>
    </row>
    <row r="6" spans="1:16">
      <c r="B6" s="85"/>
      <c r="D6" s="106"/>
      <c r="E6" s="72"/>
      <c r="F6" s="106"/>
      <c r="G6" s="87"/>
    </row>
    <row r="7" spans="1:16">
      <c r="B7" s="85"/>
      <c r="C7" s="88"/>
      <c r="D7" s="106">
        <v>34740</v>
      </c>
      <c r="E7" s="72" t="s">
        <v>174</v>
      </c>
      <c r="F7" s="106">
        <v>36020</v>
      </c>
      <c r="G7" s="87" t="s">
        <v>176</v>
      </c>
    </row>
    <row r="8" spans="1:16">
      <c r="B8" s="85"/>
      <c r="D8" s="106"/>
      <c r="E8" s="72"/>
      <c r="F8" s="106"/>
      <c r="G8" s="87"/>
    </row>
    <row r="9" spans="1:16">
      <c r="B9" s="85"/>
      <c r="C9" s="89"/>
      <c r="D9" s="106">
        <v>33460</v>
      </c>
      <c r="E9" s="72" t="s">
        <v>174</v>
      </c>
      <c r="F9" s="106">
        <v>34740</v>
      </c>
      <c r="G9" s="87" t="s">
        <v>176</v>
      </c>
    </row>
    <row r="10" spans="1:16">
      <c r="B10" s="85"/>
      <c r="D10" s="106"/>
      <c r="E10" s="72"/>
      <c r="F10" s="106"/>
      <c r="G10" s="87"/>
    </row>
    <row r="11" spans="1:16">
      <c r="B11" s="85"/>
      <c r="C11" s="90"/>
      <c r="D11" s="106">
        <v>32180</v>
      </c>
      <c r="E11" s="72" t="s">
        <v>174</v>
      </c>
      <c r="F11" s="106">
        <v>33460</v>
      </c>
      <c r="G11" s="87" t="s">
        <v>176</v>
      </c>
    </row>
    <row r="12" spans="1:16">
      <c r="B12" s="85"/>
      <c r="D12" s="106"/>
      <c r="E12" s="72"/>
      <c r="F12" s="106"/>
      <c r="G12" s="87"/>
    </row>
    <row r="13" spans="1:16">
      <c r="B13" s="85"/>
      <c r="C13" s="91"/>
      <c r="D13" s="106">
        <v>30900</v>
      </c>
      <c r="E13" s="72" t="s">
        <v>174</v>
      </c>
      <c r="F13" s="106">
        <v>32180</v>
      </c>
      <c r="G13" s="87" t="s">
        <v>176</v>
      </c>
    </row>
    <row r="14" spans="1:16">
      <c r="B14" s="92"/>
      <c r="C14" s="93"/>
      <c r="D14" s="93"/>
      <c r="E14" s="93"/>
      <c r="F14" s="93"/>
      <c r="G14" s="94"/>
    </row>
    <row r="16" spans="1:16">
      <c r="B16" s="82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4"/>
    </row>
    <row r="17" spans="2:16">
      <c r="B17" s="85"/>
      <c r="P17" s="95"/>
    </row>
    <row r="18" spans="2:16">
      <c r="B18" s="85"/>
      <c r="P18" s="95"/>
    </row>
    <row r="19" spans="2:16">
      <c r="B19" s="85"/>
      <c r="P19" s="95"/>
    </row>
    <row r="20" spans="2:16">
      <c r="B20" s="85"/>
      <c r="P20" s="95"/>
    </row>
    <row r="21" spans="2:16">
      <c r="B21" s="85"/>
      <c r="P21" s="95"/>
    </row>
    <row r="22" spans="2:16">
      <c r="B22" s="85"/>
      <c r="P22" s="95"/>
    </row>
    <row r="23" spans="2:16">
      <c r="B23" s="85"/>
      <c r="P23" s="95"/>
    </row>
    <row r="24" spans="2:16">
      <c r="B24" s="85"/>
      <c r="P24" s="95"/>
    </row>
    <row r="25" spans="2:16">
      <c r="B25" s="85"/>
      <c r="P25" s="95"/>
    </row>
    <row r="26" spans="2:16">
      <c r="B26" s="85"/>
      <c r="P26" s="95"/>
    </row>
    <row r="27" spans="2:16">
      <c r="B27" s="85"/>
      <c r="P27" s="95"/>
    </row>
    <row r="28" spans="2:16">
      <c r="B28" s="85"/>
      <c r="P28" s="95"/>
    </row>
    <row r="29" spans="2:16">
      <c r="B29" s="85"/>
      <c r="P29" s="95"/>
    </row>
    <row r="30" spans="2:16">
      <c r="B30" s="85"/>
      <c r="P30" s="95"/>
    </row>
    <row r="31" spans="2:16">
      <c r="B31" s="85"/>
      <c r="P31" s="95"/>
    </row>
    <row r="32" spans="2:16">
      <c r="B32" s="85"/>
      <c r="P32" s="95"/>
    </row>
    <row r="33" spans="2:16">
      <c r="B33" s="85"/>
      <c r="P33" s="95"/>
    </row>
    <row r="34" spans="2:16">
      <c r="B34" s="85"/>
      <c r="P34" s="95"/>
    </row>
    <row r="35" spans="2:16">
      <c r="B35" s="85"/>
      <c r="P35" s="95"/>
    </row>
    <row r="36" spans="2:16">
      <c r="B36" s="85"/>
      <c r="P36" s="95"/>
    </row>
    <row r="37" spans="2:16">
      <c r="B37" s="85"/>
      <c r="P37" s="95"/>
    </row>
    <row r="38" spans="2:16">
      <c r="B38" s="85"/>
      <c r="P38" s="95"/>
    </row>
    <row r="39" spans="2:16">
      <c r="B39" s="85"/>
      <c r="P39" s="95"/>
    </row>
    <row r="40" spans="2:16">
      <c r="B40" s="85"/>
      <c r="P40" s="95"/>
    </row>
    <row r="41" spans="2:16">
      <c r="B41" s="85"/>
      <c r="P41" s="95"/>
    </row>
    <row r="42" spans="2:16">
      <c r="B42" s="85"/>
      <c r="P42" s="95"/>
    </row>
    <row r="43" spans="2:16">
      <c r="B43" s="85"/>
      <c r="P43" s="95"/>
    </row>
    <row r="44" spans="2:16">
      <c r="B44" s="85"/>
      <c r="P44" s="95"/>
    </row>
    <row r="45" spans="2:16">
      <c r="B45" s="85"/>
      <c r="P45" s="95"/>
    </row>
    <row r="46" spans="2:16">
      <c r="B46" s="85"/>
      <c r="P46" s="95"/>
    </row>
    <row r="47" spans="2:16">
      <c r="B47" s="85"/>
      <c r="P47" s="95"/>
    </row>
    <row r="48" spans="2:16">
      <c r="B48" s="85"/>
      <c r="P48" s="95"/>
    </row>
    <row r="49" spans="2:16">
      <c r="B49" s="85"/>
      <c r="P49" s="95"/>
    </row>
    <row r="50" spans="2:16">
      <c r="B50" s="85"/>
      <c r="P50" s="95"/>
    </row>
    <row r="51" spans="2:16">
      <c r="B51" s="85"/>
      <c r="P51" s="95"/>
    </row>
    <row r="52" spans="2:16">
      <c r="B52" s="85"/>
      <c r="P52" s="95"/>
    </row>
    <row r="53" spans="2:16">
      <c r="B53" s="85"/>
      <c r="P53" s="95"/>
    </row>
    <row r="54" spans="2:16">
      <c r="B54" s="85"/>
      <c r="P54" s="95"/>
    </row>
    <row r="55" spans="2:16">
      <c r="B55" s="85"/>
      <c r="P55" s="95"/>
    </row>
    <row r="56" spans="2:16">
      <c r="B56" s="85"/>
      <c r="P56" s="95"/>
    </row>
    <row r="57" spans="2:16">
      <c r="B57" s="85"/>
      <c r="P57" s="95"/>
    </row>
    <row r="58" spans="2:16">
      <c r="B58" s="85"/>
      <c r="P58" s="95"/>
    </row>
    <row r="59" spans="2:16">
      <c r="B59" s="85"/>
      <c r="P59" s="95"/>
    </row>
    <row r="60" spans="2:16">
      <c r="B60" s="85"/>
      <c r="P60" s="95"/>
    </row>
    <row r="61" spans="2:16">
      <c r="B61" s="85"/>
      <c r="P61" s="95"/>
    </row>
    <row r="62" spans="2:16">
      <c r="B62" s="85"/>
      <c r="P62" s="95"/>
    </row>
    <row r="63" spans="2:16">
      <c r="B63" s="85"/>
      <c r="P63" s="95"/>
    </row>
    <row r="64" spans="2:16">
      <c r="B64" s="85"/>
      <c r="P64" s="95"/>
    </row>
    <row r="65" spans="2:16">
      <c r="B65" s="85"/>
      <c r="P65" s="95"/>
    </row>
    <row r="66" spans="2:16">
      <c r="B66" s="85"/>
      <c r="P66" s="95"/>
    </row>
    <row r="67" spans="2:16">
      <c r="B67" s="85"/>
      <c r="P67" s="95"/>
    </row>
    <row r="68" spans="2:16">
      <c r="B68" s="85"/>
      <c r="P68" s="95"/>
    </row>
    <row r="69" spans="2:16">
      <c r="B69" s="85"/>
      <c r="P69" s="95"/>
    </row>
    <row r="70" spans="2:16">
      <c r="B70" s="85"/>
      <c r="P70" s="95"/>
    </row>
    <row r="71" spans="2:16">
      <c r="B71" s="85"/>
      <c r="P71" s="95"/>
    </row>
    <row r="72" spans="2:16">
      <c r="B72" s="85"/>
      <c r="P72" s="95"/>
    </row>
    <row r="73" spans="2:16">
      <c r="B73" s="85"/>
      <c r="P73" s="95"/>
    </row>
    <row r="74" spans="2:16">
      <c r="B74" s="85"/>
      <c r="P74" s="95"/>
    </row>
    <row r="75" spans="2:16">
      <c r="B75" s="85"/>
      <c r="P75" s="95"/>
    </row>
    <row r="76" spans="2:16">
      <c r="B76" s="85"/>
      <c r="P76" s="95"/>
    </row>
    <row r="77" spans="2:16">
      <c r="B77" s="85"/>
      <c r="P77" s="95"/>
    </row>
    <row r="78" spans="2:16">
      <c r="B78" s="85"/>
      <c r="P78" s="95"/>
    </row>
    <row r="79" spans="2:16">
      <c r="B79" s="85"/>
      <c r="P79" s="95"/>
    </row>
    <row r="80" spans="2:16">
      <c r="B80" s="85"/>
      <c r="P80" s="95"/>
    </row>
    <row r="81" spans="2:16">
      <c r="B81" s="85"/>
      <c r="P81" s="95"/>
    </row>
    <row r="82" spans="2:16">
      <c r="B82" s="85"/>
      <c r="P82" s="95"/>
    </row>
    <row r="83" spans="2:16">
      <c r="B83" s="85"/>
      <c r="P83" s="95"/>
    </row>
    <row r="84" spans="2:16">
      <c r="B84" s="92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4"/>
    </row>
  </sheetData>
  <phoneticPr fontId="4"/>
  <pageMargins left="0.39370078740157483" right="0.23622047244094491" top="0.43307086614173229" bottom="0.31496062992125984" header="0.31496062992125984" footer="0.19685039370078741"/>
  <pageSetup paperSize="9" scale="75" orientation="portrait" r:id="rId1"/>
  <headerFooter>
    <oddHeader>&amp;R&amp;"ＭＳ 明朝,標準"&amp;12 2-1.医療費の状況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A2"/>
  <sheetViews>
    <sheetView showGridLines="0" zoomScaleNormal="100" zoomScaleSheetLayoutView="100" workbookViewId="0"/>
  </sheetViews>
  <sheetFormatPr defaultColWidth="9" defaultRowHeight="13.5"/>
  <cols>
    <col min="1" max="1" width="4.625" style="2" customWidth="1"/>
    <col min="2" max="2" width="3.625" style="2" customWidth="1"/>
    <col min="3" max="3" width="9.625" style="2" customWidth="1"/>
    <col min="4" max="9" width="13.125" style="2" customWidth="1"/>
    <col min="10" max="12" width="20.625" style="2" customWidth="1"/>
    <col min="13" max="13" width="6.625" style="2" customWidth="1"/>
    <col min="14" max="16384" width="9" style="2"/>
  </cols>
  <sheetData>
    <row r="1" spans="1:1" ht="16.5" customHeight="1">
      <c r="A1" s="2" t="s">
        <v>145</v>
      </c>
    </row>
    <row r="2" spans="1:1" ht="16.5" customHeight="1">
      <c r="A2" s="2" t="s">
        <v>129</v>
      </c>
    </row>
  </sheetData>
  <phoneticPr fontId="4"/>
  <pageMargins left="0.70866141732283472" right="0.43307086614173229" top="0.74803149606299213" bottom="0.74803149606299213" header="0.31496062992125984" footer="0.31496062992125984"/>
  <pageSetup paperSize="9" scale="75" fitToHeight="0" orientation="portrait" r:id="rId1"/>
  <headerFooter>
    <oddHeader>&amp;R&amp;"ＭＳ 明朝,標準"&amp;12 2-1.医療費の状況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P84"/>
  <sheetViews>
    <sheetView showGridLines="0" zoomScaleNormal="100" zoomScaleSheetLayoutView="100" workbookViewId="0"/>
  </sheetViews>
  <sheetFormatPr defaultColWidth="9" defaultRowHeight="13.5"/>
  <cols>
    <col min="1" max="1" width="4.625" style="81" customWidth="1"/>
    <col min="2" max="2" width="2.125" style="81" customWidth="1"/>
    <col min="3" max="3" width="8.375" style="81" customWidth="1"/>
    <col min="4" max="4" width="11.625" style="81" customWidth="1"/>
    <col min="5" max="5" width="5.5" style="81" bestFit="1" customWidth="1"/>
    <col min="6" max="6" width="11.625" style="81" customWidth="1"/>
    <col min="7" max="7" width="5.5" style="81" customWidth="1"/>
    <col min="8" max="15" width="8.875" style="81" customWidth="1"/>
    <col min="16" max="16" width="5.625" style="81" customWidth="1"/>
    <col min="17" max="17" width="2" style="3" customWidth="1"/>
    <col min="18" max="16384" width="9" style="3"/>
  </cols>
  <sheetData>
    <row r="1" spans="1:16">
      <c r="A1" s="81" t="s">
        <v>162</v>
      </c>
    </row>
    <row r="2" spans="1:16">
      <c r="A2" s="81" t="s">
        <v>160</v>
      </c>
    </row>
    <row r="4" spans="1:16" ht="13.5" customHeight="1">
      <c r="B4" s="82"/>
      <c r="C4" s="83"/>
      <c r="D4" s="83"/>
      <c r="E4" s="83"/>
      <c r="F4" s="83"/>
      <c r="G4" s="84"/>
    </row>
    <row r="5" spans="1:16" ht="13.5" customHeight="1">
      <c r="B5" s="85"/>
      <c r="C5" s="86"/>
      <c r="D5" s="106">
        <v>965860</v>
      </c>
      <c r="E5" s="72" t="s">
        <v>174</v>
      </c>
      <c r="F5" s="106">
        <v>989100</v>
      </c>
      <c r="G5" s="87" t="s">
        <v>175</v>
      </c>
    </row>
    <row r="6" spans="1:16">
      <c r="B6" s="85"/>
      <c r="D6" s="106"/>
      <c r="E6" s="72"/>
      <c r="F6" s="106"/>
      <c r="G6" s="87"/>
    </row>
    <row r="7" spans="1:16">
      <c r="B7" s="85"/>
      <c r="C7" s="88"/>
      <c r="D7" s="106">
        <v>942620</v>
      </c>
      <c r="E7" s="72" t="s">
        <v>174</v>
      </c>
      <c r="F7" s="106">
        <v>965860</v>
      </c>
      <c r="G7" s="87" t="s">
        <v>176</v>
      </c>
    </row>
    <row r="8" spans="1:16">
      <c r="B8" s="85"/>
      <c r="D8" s="106"/>
      <c r="E8" s="72"/>
      <c r="F8" s="106"/>
      <c r="G8" s="87"/>
    </row>
    <row r="9" spans="1:16">
      <c r="B9" s="85"/>
      <c r="C9" s="89"/>
      <c r="D9" s="106">
        <v>919380</v>
      </c>
      <c r="E9" s="72" t="s">
        <v>174</v>
      </c>
      <c r="F9" s="106">
        <v>942620</v>
      </c>
      <c r="G9" s="87" t="s">
        <v>176</v>
      </c>
    </row>
    <row r="10" spans="1:16">
      <c r="B10" s="85"/>
      <c r="D10" s="106"/>
      <c r="E10" s="72"/>
      <c r="F10" s="106"/>
      <c r="G10" s="87"/>
    </row>
    <row r="11" spans="1:16">
      <c r="B11" s="85"/>
      <c r="C11" s="90"/>
      <c r="D11" s="106">
        <v>896140</v>
      </c>
      <c r="E11" s="72" t="s">
        <v>174</v>
      </c>
      <c r="F11" s="106">
        <v>919380</v>
      </c>
      <c r="G11" s="87" t="s">
        <v>176</v>
      </c>
    </row>
    <row r="12" spans="1:16">
      <c r="B12" s="85"/>
      <c r="D12" s="106"/>
      <c r="E12" s="72"/>
      <c r="F12" s="106"/>
      <c r="G12" s="87"/>
    </row>
    <row r="13" spans="1:16">
      <c r="B13" s="85"/>
      <c r="C13" s="91"/>
      <c r="D13" s="106">
        <v>872900</v>
      </c>
      <c r="E13" s="72" t="s">
        <v>174</v>
      </c>
      <c r="F13" s="106">
        <v>896140</v>
      </c>
      <c r="G13" s="87" t="s">
        <v>176</v>
      </c>
    </row>
    <row r="14" spans="1:16">
      <c r="B14" s="92"/>
      <c r="C14" s="93"/>
      <c r="D14" s="93"/>
      <c r="E14" s="93"/>
      <c r="F14" s="93"/>
      <c r="G14" s="94"/>
    </row>
    <row r="16" spans="1:16">
      <c r="B16" s="82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4"/>
    </row>
    <row r="17" spans="2:16">
      <c r="B17" s="85"/>
      <c r="P17" s="95"/>
    </row>
    <row r="18" spans="2:16">
      <c r="B18" s="85"/>
      <c r="P18" s="95"/>
    </row>
    <row r="19" spans="2:16">
      <c r="B19" s="85"/>
      <c r="P19" s="95"/>
    </row>
    <row r="20" spans="2:16">
      <c r="B20" s="85"/>
      <c r="P20" s="95"/>
    </row>
    <row r="21" spans="2:16">
      <c r="B21" s="85"/>
      <c r="P21" s="95"/>
    </row>
    <row r="22" spans="2:16">
      <c r="B22" s="85"/>
      <c r="P22" s="95"/>
    </row>
    <row r="23" spans="2:16">
      <c r="B23" s="85"/>
      <c r="P23" s="95"/>
    </row>
    <row r="24" spans="2:16">
      <c r="B24" s="85"/>
      <c r="P24" s="95"/>
    </row>
    <row r="25" spans="2:16">
      <c r="B25" s="85"/>
      <c r="P25" s="95"/>
    </row>
    <row r="26" spans="2:16">
      <c r="B26" s="85"/>
      <c r="P26" s="95"/>
    </row>
    <row r="27" spans="2:16">
      <c r="B27" s="85"/>
      <c r="P27" s="95"/>
    </row>
    <row r="28" spans="2:16">
      <c r="B28" s="85"/>
      <c r="P28" s="95"/>
    </row>
    <row r="29" spans="2:16">
      <c r="B29" s="85"/>
      <c r="P29" s="95"/>
    </row>
    <row r="30" spans="2:16">
      <c r="B30" s="85"/>
      <c r="P30" s="95"/>
    </row>
    <row r="31" spans="2:16">
      <c r="B31" s="85"/>
      <c r="P31" s="95"/>
    </row>
    <row r="32" spans="2:16">
      <c r="B32" s="85"/>
      <c r="P32" s="95"/>
    </row>
    <row r="33" spans="2:16">
      <c r="B33" s="85"/>
      <c r="P33" s="95"/>
    </row>
    <row r="34" spans="2:16">
      <c r="B34" s="85"/>
      <c r="P34" s="95"/>
    </row>
    <row r="35" spans="2:16">
      <c r="B35" s="85"/>
      <c r="P35" s="95"/>
    </row>
    <row r="36" spans="2:16">
      <c r="B36" s="85"/>
      <c r="P36" s="95"/>
    </row>
    <row r="37" spans="2:16">
      <c r="B37" s="85"/>
      <c r="P37" s="95"/>
    </row>
    <row r="38" spans="2:16">
      <c r="B38" s="85"/>
      <c r="P38" s="95"/>
    </row>
    <row r="39" spans="2:16">
      <c r="B39" s="85"/>
      <c r="P39" s="95"/>
    </row>
    <row r="40" spans="2:16">
      <c r="B40" s="85"/>
      <c r="P40" s="95"/>
    </row>
    <row r="41" spans="2:16">
      <c r="B41" s="85"/>
      <c r="P41" s="95"/>
    </row>
    <row r="42" spans="2:16">
      <c r="B42" s="85"/>
      <c r="P42" s="95"/>
    </row>
    <row r="43" spans="2:16">
      <c r="B43" s="85"/>
      <c r="P43" s="95"/>
    </row>
    <row r="44" spans="2:16">
      <c r="B44" s="85"/>
      <c r="P44" s="95"/>
    </row>
    <row r="45" spans="2:16">
      <c r="B45" s="85"/>
      <c r="P45" s="95"/>
    </row>
    <row r="46" spans="2:16">
      <c r="B46" s="85"/>
      <c r="P46" s="95"/>
    </row>
    <row r="47" spans="2:16">
      <c r="B47" s="85"/>
      <c r="P47" s="95"/>
    </row>
    <row r="48" spans="2:16">
      <c r="B48" s="85"/>
      <c r="P48" s="95"/>
    </row>
    <row r="49" spans="2:16">
      <c r="B49" s="85"/>
      <c r="P49" s="95"/>
    </row>
    <row r="50" spans="2:16">
      <c r="B50" s="85"/>
      <c r="P50" s="95"/>
    </row>
    <row r="51" spans="2:16">
      <c r="B51" s="85"/>
      <c r="P51" s="95"/>
    </row>
    <row r="52" spans="2:16">
      <c r="B52" s="85"/>
      <c r="P52" s="95"/>
    </row>
    <row r="53" spans="2:16">
      <c r="B53" s="85"/>
      <c r="P53" s="95"/>
    </row>
    <row r="54" spans="2:16">
      <c r="B54" s="85"/>
      <c r="P54" s="95"/>
    </row>
    <row r="55" spans="2:16">
      <c r="B55" s="85"/>
      <c r="P55" s="95"/>
    </row>
    <row r="56" spans="2:16">
      <c r="B56" s="85"/>
      <c r="P56" s="95"/>
    </row>
    <row r="57" spans="2:16">
      <c r="B57" s="85"/>
      <c r="P57" s="95"/>
    </row>
    <row r="58" spans="2:16">
      <c r="B58" s="85"/>
      <c r="P58" s="95"/>
    </row>
    <row r="59" spans="2:16">
      <c r="B59" s="85"/>
      <c r="P59" s="95"/>
    </row>
    <row r="60" spans="2:16">
      <c r="B60" s="85"/>
      <c r="P60" s="95"/>
    </row>
    <row r="61" spans="2:16">
      <c r="B61" s="85"/>
      <c r="P61" s="95"/>
    </row>
    <row r="62" spans="2:16">
      <c r="B62" s="85"/>
      <c r="P62" s="95"/>
    </row>
    <row r="63" spans="2:16">
      <c r="B63" s="85"/>
      <c r="P63" s="95"/>
    </row>
    <row r="64" spans="2:16">
      <c r="B64" s="85"/>
      <c r="P64" s="95"/>
    </row>
    <row r="65" spans="2:16">
      <c r="B65" s="85"/>
      <c r="P65" s="95"/>
    </row>
    <row r="66" spans="2:16">
      <c r="B66" s="85"/>
      <c r="P66" s="95"/>
    </row>
    <row r="67" spans="2:16">
      <c r="B67" s="85"/>
      <c r="P67" s="95"/>
    </row>
    <row r="68" spans="2:16">
      <c r="B68" s="85"/>
      <c r="P68" s="95"/>
    </row>
    <row r="69" spans="2:16">
      <c r="B69" s="85"/>
      <c r="P69" s="95"/>
    </row>
    <row r="70" spans="2:16">
      <c r="B70" s="85"/>
      <c r="P70" s="95"/>
    </row>
    <row r="71" spans="2:16">
      <c r="B71" s="85"/>
      <c r="P71" s="95"/>
    </row>
    <row r="72" spans="2:16">
      <c r="B72" s="85"/>
      <c r="P72" s="95"/>
    </row>
    <row r="73" spans="2:16">
      <c r="B73" s="85"/>
      <c r="P73" s="95"/>
    </row>
    <row r="74" spans="2:16">
      <c r="B74" s="85"/>
      <c r="P74" s="95"/>
    </row>
    <row r="75" spans="2:16">
      <c r="B75" s="85"/>
      <c r="P75" s="95"/>
    </row>
    <row r="76" spans="2:16">
      <c r="B76" s="85"/>
      <c r="P76" s="95"/>
    </row>
    <row r="77" spans="2:16">
      <c r="B77" s="85"/>
      <c r="P77" s="95"/>
    </row>
    <row r="78" spans="2:16">
      <c r="B78" s="85"/>
      <c r="P78" s="95"/>
    </row>
    <row r="79" spans="2:16">
      <c r="B79" s="85"/>
      <c r="P79" s="95"/>
    </row>
    <row r="80" spans="2:16">
      <c r="B80" s="85"/>
      <c r="P80" s="95"/>
    </row>
    <row r="81" spans="2:16">
      <c r="B81" s="85"/>
      <c r="P81" s="95"/>
    </row>
    <row r="82" spans="2:16">
      <c r="B82" s="85"/>
      <c r="P82" s="95"/>
    </row>
    <row r="83" spans="2:16">
      <c r="B83" s="85"/>
      <c r="P83" s="95"/>
    </row>
    <row r="84" spans="2:16">
      <c r="B84" s="92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4"/>
    </row>
  </sheetData>
  <phoneticPr fontId="4"/>
  <pageMargins left="0.39370078740157483" right="0.23622047244094491" top="0.43307086614173229" bottom="0.31496062992125984" header="0.31496062992125984" footer="0.19685039370078741"/>
  <pageSetup paperSize="9" scale="75" orientation="portrait" r:id="rId1"/>
  <headerFooter>
    <oddHeader>&amp;R&amp;"ＭＳ 明朝,標準"&amp;12 2-1.医療費の状況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A2"/>
  <sheetViews>
    <sheetView showGridLines="0" zoomScaleNormal="100" zoomScaleSheetLayoutView="100" workbookViewId="0"/>
  </sheetViews>
  <sheetFormatPr defaultColWidth="9" defaultRowHeight="13.5"/>
  <cols>
    <col min="1" max="1" width="4.625" style="2" customWidth="1"/>
    <col min="2" max="2" width="3.625" style="2" customWidth="1"/>
    <col min="3" max="3" width="9.625" style="2" customWidth="1"/>
    <col min="4" max="9" width="13.125" style="2" customWidth="1"/>
    <col min="10" max="12" width="20.625" style="2" customWidth="1"/>
    <col min="13" max="13" width="6.625" style="2" customWidth="1"/>
    <col min="14" max="16384" width="9" style="2"/>
  </cols>
  <sheetData>
    <row r="1" spans="1:1" ht="16.5" customHeight="1">
      <c r="A1" s="2" t="s">
        <v>138</v>
      </c>
    </row>
    <row r="2" spans="1:1" ht="16.5" customHeight="1">
      <c r="A2" s="2" t="s">
        <v>137</v>
      </c>
    </row>
  </sheetData>
  <phoneticPr fontId="4"/>
  <pageMargins left="0.70866141732283472" right="0.43307086614173229" top="0.74803149606299213" bottom="0.74803149606299213" header="0.31496062992125984" footer="0.31496062992125984"/>
  <pageSetup paperSize="9" scale="75" fitToHeight="0" orientation="portrait" r:id="rId1"/>
  <headerFooter>
    <oddHeader>&amp;R&amp;"ＭＳ 明朝,標準"&amp;12 2-1.医療費の状況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27</vt:i4>
      </vt:variant>
      <vt:variant>
        <vt:lpstr>名前付き一覧</vt:lpstr>
      </vt:variant>
      <vt:variant>
        <vt:i4>27</vt:i4>
      </vt:variant>
    </vt:vector>
  </HeadingPairs>
  <TitlesOfParts>
    <vt:vector size="54" baseType="lpstr">
      <vt:lpstr>医療費</vt:lpstr>
      <vt:lpstr>地区別_医療費</vt:lpstr>
      <vt:lpstr>地区別_被保険者一人当たりの医療費グラフ</vt:lpstr>
      <vt:lpstr>地区別_被保険者一人当たりの医療費MAP</vt:lpstr>
      <vt:lpstr>地区別_レセプト一件当たりの医療費グラフ</vt:lpstr>
      <vt:lpstr>地区別_レセプト一件当たりの医療費MAP</vt:lpstr>
      <vt:lpstr>地区別_患者一人当たりの医療費グラフ</vt:lpstr>
      <vt:lpstr>地区別_患者一人当たりの医療費MAP</vt:lpstr>
      <vt:lpstr>地区別_被保険者一人当たりのレセプト件数グラフ</vt:lpstr>
      <vt:lpstr>地区別_被保険者一人当たりのレセプト件数MAP</vt:lpstr>
      <vt:lpstr>地区別_患者割合グラフ</vt:lpstr>
      <vt:lpstr>地区別_患者割合MAP</vt:lpstr>
      <vt:lpstr>市区町村別_医療費</vt:lpstr>
      <vt:lpstr>市区町村別_被保険者一人当たりの医療費グラフ</vt:lpstr>
      <vt:lpstr>市区町村別_被保険者一人当たりの医療費MAP</vt:lpstr>
      <vt:lpstr>市区町村別_レセプト一件当たりの医療費グラフ</vt:lpstr>
      <vt:lpstr>市区町村別_レセプト一件当たりの医療費MAP</vt:lpstr>
      <vt:lpstr>市区町村別_患者一人当たりの医療費グラフ</vt:lpstr>
      <vt:lpstr>市区町村別_患者一人当たりの医療費MAP</vt:lpstr>
      <vt:lpstr>市区町村別_被保険者一人当たりのレセプト件数グラフ</vt:lpstr>
      <vt:lpstr>市区町村別_被保険者一人当たりのレセプト件数MAP</vt:lpstr>
      <vt:lpstr>市区町村別_患者割合グラフ</vt:lpstr>
      <vt:lpstr>市区町村別_患者割合MAP</vt:lpstr>
      <vt:lpstr>地区別_年齢調整医療費</vt:lpstr>
      <vt:lpstr>地区別_年齢調整医療費グラフ</vt:lpstr>
      <vt:lpstr>市区町村別_年齢調整医療費</vt:lpstr>
      <vt:lpstr>市区町村別_年齢調整医療費グラフ</vt:lpstr>
      <vt:lpstr>医療費!Print_Area</vt:lpstr>
      <vt:lpstr>市区町村別_レセプト一件当たりの医療費MAP!Print_Area</vt:lpstr>
      <vt:lpstr>市区町村別_レセプト一件当たりの医療費グラフ!Print_Area</vt:lpstr>
      <vt:lpstr>市区町村別_医療費!Print_Area</vt:lpstr>
      <vt:lpstr>市区町村別_患者一人当たりの医療費MAP!Print_Area</vt:lpstr>
      <vt:lpstr>市区町村別_患者一人当たりの医療費グラフ!Print_Area</vt:lpstr>
      <vt:lpstr>市区町村別_患者割合MAP!Print_Area</vt:lpstr>
      <vt:lpstr>市区町村別_患者割合グラフ!Print_Area</vt:lpstr>
      <vt:lpstr>市区町村別_年齢調整医療費!Print_Area</vt:lpstr>
      <vt:lpstr>市区町村別_年齢調整医療費グラフ!Print_Area</vt:lpstr>
      <vt:lpstr>市区町村別_被保険者一人当たりのレセプト件数MAP!Print_Area</vt:lpstr>
      <vt:lpstr>市区町村別_被保険者一人当たりのレセプト件数グラフ!Print_Area</vt:lpstr>
      <vt:lpstr>市区町村別_被保険者一人当たりの医療費MAP!Print_Area</vt:lpstr>
      <vt:lpstr>市区町村別_被保険者一人当たりの医療費グラフ!Print_Area</vt:lpstr>
      <vt:lpstr>地区別_レセプト一件当たりの医療費MAP!Print_Area</vt:lpstr>
      <vt:lpstr>地区別_レセプト一件当たりの医療費グラフ!Print_Area</vt:lpstr>
      <vt:lpstr>地区別_医療費!Print_Area</vt:lpstr>
      <vt:lpstr>地区別_患者一人当たりの医療費MAP!Print_Area</vt:lpstr>
      <vt:lpstr>地区別_患者一人当たりの医療費グラフ!Print_Area</vt:lpstr>
      <vt:lpstr>地区別_患者割合MAP!Print_Area</vt:lpstr>
      <vt:lpstr>地区別_患者割合グラフ!Print_Area</vt:lpstr>
      <vt:lpstr>地区別_年齢調整医療費!Print_Area</vt:lpstr>
      <vt:lpstr>地区別_年齢調整医療費グラフ!Print_Area</vt:lpstr>
      <vt:lpstr>地区別_被保険者一人当たりのレセプト件数MAP!Print_Area</vt:lpstr>
      <vt:lpstr>地区別_被保険者一人当たりのレセプト件数グラフ!Print_Area</vt:lpstr>
      <vt:lpstr>地区別_被保険者一人当たりの医療費MAP!Print_Area</vt:lpstr>
      <vt:lpstr>地区別_被保険者一人当たりの医療費グラフ!Print_Area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　</dc:title>
  <dc:subject/>
  <dc:creator/>
  <dc:description/>
  <cp:lastModifiedBy> </cp:lastModifiedBy>
  <cp:revision/>
  <cp:lastPrinted>2020-10-22T07:45:22Z</cp:lastPrinted>
  <dcterms:created xsi:type="dcterms:W3CDTF">2019-12-18T02:50:02Z</dcterms:created>
  <dcterms:modified xsi:type="dcterms:W3CDTF">2020-10-26T00:03:19Z</dcterms:modified>
  <cp:category/>
  <cp:contentStatus/>
  <dc:language/>
  <cp:version/>
</cp:coreProperties>
</file>